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844" firstSheet="4" activeTab="4"/>
  </bookViews>
  <sheets>
    <sheet name="CARATULA" sheetId="1" r:id="rId1"/>
    <sheet name="LINEAS Y OBJETIVOS" sheetId="2" r:id="rId2"/>
    <sheet name="PPTO OBJETIVOS" sheetId="3" r:id="rId3"/>
    <sheet name="PPTO INGRESOS" sheetId="4" r:id="rId4"/>
    <sheet name="CASE" sheetId="5" r:id="rId5"/>
  </sheets>
  <externalReferences>
    <externalReference r:id="rId8"/>
  </externalReferences>
  <definedNames>
    <definedName name="_xlfn._FV" hidden="1">#NAME?</definedName>
    <definedName name="_xlnm.Print_Area" localSheetId="4">'CASE'!$A$2:$W$23</definedName>
    <definedName name="_xlnm.Print_Area" localSheetId="1">'LINEAS Y OBJETIVOS'!$E$5:$R$27</definedName>
    <definedName name="Riesgo">'[1]SEMAFORIZACIÓN'!#REF!</definedName>
  </definedNames>
  <calcPr fullCalcOnLoad="1"/>
</workbook>
</file>

<file path=xl/sharedStrings.xml><?xml version="1.0" encoding="utf-8"?>
<sst xmlns="http://schemas.openxmlformats.org/spreadsheetml/2006/main" count="206" uniqueCount="128">
  <si>
    <t>ORGANISMO ANDINO DE SALUD CONVENIO HIPOLITO UNANUE</t>
  </si>
  <si>
    <t>(En Dólares Americanos)</t>
  </si>
  <si>
    <t>N°</t>
  </si>
  <si>
    <t>OBJETIVOS</t>
  </si>
  <si>
    <t>%</t>
  </si>
  <si>
    <t>GASTOS ADMINISTRATIVOS</t>
  </si>
  <si>
    <t>SUB TOTAL</t>
  </si>
  <si>
    <t>Subactividades</t>
  </si>
  <si>
    <t>Actividades</t>
  </si>
  <si>
    <t>ORAS</t>
  </si>
  <si>
    <t>Medio de Verificación</t>
  </si>
  <si>
    <t>Indicador</t>
  </si>
  <si>
    <t>Código</t>
  </si>
  <si>
    <t xml:space="preserve"> </t>
  </si>
  <si>
    <t>INGRESOS</t>
  </si>
  <si>
    <t>1.1</t>
  </si>
  <si>
    <t xml:space="preserve"> BOLIVIA</t>
  </si>
  <si>
    <t>1.2</t>
  </si>
  <si>
    <t xml:space="preserve"> CHILE</t>
  </si>
  <si>
    <t>1.3</t>
  </si>
  <si>
    <t xml:space="preserve"> COLOMBIA</t>
  </si>
  <si>
    <t>1.4</t>
  </si>
  <si>
    <t xml:space="preserve"> ECUADOR</t>
  </si>
  <si>
    <t>1.5</t>
  </si>
  <si>
    <t xml:space="preserve"> PERU</t>
  </si>
  <si>
    <t xml:space="preserve"> VENEZUELA</t>
  </si>
  <si>
    <t>OTROS INGRESOS</t>
  </si>
  <si>
    <t>2.1</t>
  </si>
  <si>
    <t>2.2</t>
  </si>
  <si>
    <t xml:space="preserve"> OTROS</t>
  </si>
  <si>
    <t>SUNAT</t>
  </si>
  <si>
    <t>TOTAL US$</t>
  </si>
  <si>
    <t>X</t>
  </si>
  <si>
    <t>FINANCIAMIENTO</t>
  </si>
  <si>
    <t xml:space="preserve">MESES </t>
  </si>
  <si>
    <t>INCORPORAR LAS INICIATIVAS INTERNACIONALES REFERIDAS A LA SALUD Y CONTRA EL DETERIORO DEL PLANETA, MEDIANTE LA ARTICULACIÓN DE LAS AGENDAS TÉCNICAS DE ORGANISMOS INTERNACIONALES Y EL DESARROLLO DEL PLAN OPERATIVO DEL ORAS CONHU</t>
  </si>
  <si>
    <t>FORMULAR ESTRATEGIAS Y MECANISMOS DE ARTICULACIÓN Y COMPLEMENTACIÓN QUE FACILITEN EL ACCESO A SERVICIOS DE SALUD, CON ENFOQUE DE DERECHOS, PROMOCIÓN, PREVENCIÓN, DETERMINANTES SOCIALES E INTERCULTURALIDAD</t>
  </si>
  <si>
    <t>CONTRIBUIR A LA INTEGRACIÓN ANDINA Y AMERICANA EN SALUD PROMOVIENDO EL DERECHO A LA SALUD</t>
  </si>
  <si>
    <t>APOYAR EL FORTALECIMIENTO INSTITUCIONAL DE SALUD DE LOS PAÍSES MEDIANTE EL INTERCAMBIO Y ORIENTACIÓN DE POLÍTICAS NACIONALES</t>
  </si>
  <si>
    <t>APOYAR EL FORTALECIMIENTO INSTITUCIONAL DE SALUD DE LOS PAÍSES MEDIANTE EL INTERCAMBIO DE EXPERIENCIAS Y ORIENTACIÓN DE POLÍTICAS NACIONALES</t>
  </si>
  <si>
    <t>OBJETIVO</t>
  </si>
  <si>
    <t>Resultado</t>
  </si>
  <si>
    <t>SIN FINANCIAR</t>
  </si>
  <si>
    <t>Asesoramiento Técnico</t>
  </si>
  <si>
    <t xml:space="preserve">APORTE DE LOS PAISES </t>
  </si>
  <si>
    <t>I : INTEGRACIÓN REGIONAL</t>
  </si>
  <si>
    <t xml:space="preserve"> II: AGENDA SANITARIA</t>
  </si>
  <si>
    <t xml:space="preserve"> III : FORTALECIMIENTO INSTITUCIONAL DE SALUD</t>
  </si>
  <si>
    <t>IV : PRIORIDADES ANDINAS EN SALUD</t>
  </si>
  <si>
    <t xml:space="preserve">  ORAS CONHU  </t>
  </si>
  <si>
    <t>PRESUPUESTO</t>
  </si>
  <si>
    <t>Asesoramiento técnico.</t>
  </si>
  <si>
    <t>Informes</t>
  </si>
  <si>
    <t>LÍNEAS  Y  OBJETIVOS  ESTRATÉGICOS  2021 - 2023</t>
  </si>
  <si>
    <t xml:space="preserve">PRESUPUESTO  POR OBJETIVOS 2021 </t>
  </si>
  <si>
    <t>Meta
2022</t>
  </si>
  <si>
    <t xml:space="preserve">                               PLAN OPERATIVO ANUAL Y PRESUPUESTO 2022</t>
  </si>
  <si>
    <t xml:space="preserve">   PRESUPUESTO DE INGRESOS  2022</t>
  </si>
  <si>
    <t>x</t>
  </si>
  <si>
    <t xml:space="preserve">Generación y difusión de evidencia científica sobre la importancia de la inversión en salud para el desarrollo económico y disminución de desigualdades en los países miembros. </t>
  </si>
  <si>
    <t>Estudio de Economía de Salud aprobado y difundido</t>
  </si>
  <si>
    <t>Publicación de estudio en el Observatorio y sitio web de ORAS-CONHU.</t>
  </si>
  <si>
    <t>Consultoría: Estudios priorizados de acuerdo con la encuesta realizada por presidencia protempore CASE.</t>
  </si>
  <si>
    <t>Estudio  Estimación de umbrales de pago para enfermedades de alto costo.</t>
  </si>
  <si>
    <t>Publicación Estudio  Estimación de umbrales de pago para enfermedades de alto costo.</t>
  </si>
  <si>
    <t>Costo de los servicios de salud y asignación de recursos para primer nivel.</t>
  </si>
  <si>
    <t>Fortalecimiento y difusión de los instrumentos de análisis y evaluación económica en salud (EES).</t>
  </si>
  <si>
    <t xml:space="preserve">Registro de los estudios (difusión en el Observatorio CASE) realizados por los países sobre evaluación económica en salud (Costo-minimización,  Costo-efectividad, Costo-utilidad y Costo-beneficio), bien como estudios nacionales o estudios multipaís, incluyendo los realizados con organismos subregionales, multilaterales y otros. </t>
  </si>
  <si>
    <t>Número de informes de países difundidos en Observatorio CASE.</t>
  </si>
  <si>
    <t>Informes de estudios publicados en el Observatorio y sitio web del ORAS CONHU.</t>
  </si>
  <si>
    <t>Número de publicaciones de memorias CASE elaboradas con participación activa de los miembros del Comité.</t>
  </si>
  <si>
    <t>Publicación de las memorias de los foros CASE.</t>
  </si>
  <si>
    <t>Realización del XI Foro Andino de Salud y Economía. Con Ministerios de Economía y Finanzas de los países andinos.</t>
  </si>
  <si>
    <t>Foro de Salud y Economía realizado</t>
  </si>
  <si>
    <t>Informe de foro, acta de acuerdos</t>
  </si>
  <si>
    <t>Número de participantes en reunión CASE y acuerdos realizados.</t>
  </si>
  <si>
    <t>Acta de Reunión</t>
  </si>
  <si>
    <t>Encuentro de intercambio de estudios: Comité Andino de Salud y Economía y la Mesa Andina Intersectorial Contra las Desigualdades en Salud.</t>
  </si>
  <si>
    <t xml:space="preserve">Número de participantes en Encuentro CASE y Mesa Andina. </t>
  </si>
  <si>
    <t>Resumen de Encuentro de intercambio</t>
  </si>
  <si>
    <t>Publicación digital de la Memoria del Foro de Salud y Economía 2022.</t>
  </si>
  <si>
    <t>Publicación Digital</t>
  </si>
  <si>
    <t>Publicación digital y en el Observatorio</t>
  </si>
  <si>
    <t>Formación: Sistema de cuentas en salud. Metodología SHA2011. Formación en coordinación con OPS/OMS.</t>
  </si>
  <si>
    <t>Número de participantes en capacitación Sistema de cuentas en salud</t>
  </si>
  <si>
    <t>Informe de actividad de capacitación.</t>
  </si>
  <si>
    <t xml:space="preserve">Formación: Ciencia de datos en salud. </t>
  </si>
  <si>
    <t>Número de participantes ciencia de datos en salud.</t>
  </si>
  <si>
    <t>Actualización en el Observatorio de la CASE de Noticias de Economía y Salud y referidos a la descripción de los Sistemas de Salud de cada uno de los países andinos.</t>
  </si>
  <si>
    <t>Observatorio CASE en funcionamiento con aportes de miembros del Comité.</t>
  </si>
  <si>
    <t>Observatorio CASE en funcionamiento</t>
  </si>
  <si>
    <t>Actualización de blogs informativos, y  Noticias de  interés de Economía y Salud, Boletines mensuales, en el Observatorio CASE por cada país miembro. Registro de estudios.</t>
  </si>
  <si>
    <t>Noticias publicadas en el Observatorio</t>
  </si>
  <si>
    <t xml:space="preserve">Publicación de noticias en el Observatorio </t>
  </si>
  <si>
    <t>Seguimiento y Monitoreo</t>
  </si>
  <si>
    <t>Reuniones virtuales de la CASE para la planificación y seguimiento de las actividades programadas.</t>
  </si>
  <si>
    <t>Ayuda memoria  de reuniones virtuales.</t>
  </si>
  <si>
    <t>Ayudas memorias de reuniones.</t>
  </si>
  <si>
    <t xml:space="preserve">Fortalecimiento de los equipos  técnicos de los Ministerios de Salud relacionados con la economía de la salud </t>
  </si>
  <si>
    <t>Publicación Costo de los servicios de salud y asignación de recursos para primer nivel.</t>
  </si>
  <si>
    <t xml:space="preserve">Consultoría: Estimación de umbrales de pago para enfermedades de alto costo.
</t>
  </si>
  <si>
    <t>Consultoría: Costo de los servicios de salud y asignación de recursos para primer nivel. (El tema a puede cambiar)</t>
  </si>
  <si>
    <t>Revisión final, edición y publicación de las memorias:  IX Foro Andino de Salud y Economía  “Por la garantía del derecho a la salud, mejoremos el financiamiento de los sistemas de salud”.  
X Foro Andino de Salud y Economía
Experiencias emblemáticas de financiamiento para enfrentar la pandemia COVID-19 en los países andinos.</t>
  </si>
  <si>
    <t>Consultoría: Fortalecimiento del Observatorio del CASE.</t>
  </si>
  <si>
    <t>R3F</t>
  </si>
  <si>
    <t>3F.1</t>
  </si>
  <si>
    <t>3F.2</t>
  </si>
  <si>
    <t>3F.3</t>
  </si>
  <si>
    <t>3F.4</t>
  </si>
  <si>
    <t>3F.5</t>
  </si>
  <si>
    <t>3F.6</t>
  </si>
  <si>
    <t>3F.7</t>
  </si>
  <si>
    <t>3F.8</t>
  </si>
  <si>
    <t>3F.9</t>
  </si>
  <si>
    <t>3F.10</t>
  </si>
  <si>
    <t>3F.11</t>
  </si>
  <si>
    <t>3F.12</t>
  </si>
  <si>
    <t>3F.13</t>
  </si>
  <si>
    <t>3F.14</t>
  </si>
  <si>
    <t>3F.15</t>
  </si>
  <si>
    <t>3F.16</t>
  </si>
  <si>
    <t>Acuerdos del diálogo publicados</t>
  </si>
  <si>
    <t>Diálogos desarrollados</t>
  </si>
  <si>
    <t>Diálogos con el  comité sobre las políticas nacionales sobre economía y salud.</t>
  </si>
  <si>
    <t>Total   R3F</t>
  </si>
  <si>
    <t>FORTALECIMIENTO  A LOS MINISTERIOS DE SALUD ANDINOS EN SALUD Y ECONOMÍA</t>
  </si>
  <si>
    <t>Revisión final, edición y publicación del estudio: Resultados sociales, económicos y políticas de mitigación en pandemia en los países Andinos.</t>
  </si>
  <si>
    <t xml:space="preserve">Reunión Presencial  CASE (en ocasión del Foro de Salud y Economía). Taller Cuentas en Salud. 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</si>
</sst>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\-&quot;S/&quot;\ #,##0"/>
    <numFmt numFmtId="171" formatCode="&quot;S/&quot;\ #,##0;[Red]\-&quot;S/&quot;\ #,##0"/>
    <numFmt numFmtId="172" formatCode="&quot;S/&quot;\ #,##0.00;\-&quot;S/&quot;\ #,##0.00"/>
    <numFmt numFmtId="173" formatCode="&quot;S/&quot;\ #,##0.00;[Red]\-&quot;S/&quot;\ #,##0.00"/>
    <numFmt numFmtId="174" formatCode="_-&quot;S/&quot;\ * #,##0_-;\-&quot;S/&quot;\ * #,##0_-;_-&quot;S/&quot;\ * &quot;-&quot;_-;_-@_-"/>
    <numFmt numFmtId="175" formatCode="_-&quot;S/&quot;\ * #,##0.00_-;\-&quot;S/&quot;\ * #,##0.00_-;_-&quot;S/&quot;\ * &quot;-&quot;??_-;_-@_-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&quot;S/.&quot;#,##0;\-&quot;S/.&quot;#,##0"/>
    <numFmt numFmtId="183" formatCode="&quot;S/.&quot;#,##0;[Red]\-&quot;S/.&quot;#,##0"/>
    <numFmt numFmtId="184" formatCode="&quot;S/.&quot;#,##0.00;\-&quot;S/.&quot;#,##0.00"/>
    <numFmt numFmtId="185" formatCode="&quot;S/.&quot;#,##0.00;[Red]\-&quot;S/.&quot;#,##0.00"/>
    <numFmt numFmtId="186" formatCode="_-&quot;S/.&quot;* #,##0_-;\-&quot;S/.&quot;* #,##0_-;_-&quot;S/.&quot;* &quot;-&quot;_-;_-@_-"/>
    <numFmt numFmtId="187" formatCode="_-&quot;S/.&quot;* #,##0.00_-;\-&quot;S/.&quot;* #,##0.00_-;_-&quot;S/.&quot;* &quot;-&quot;??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* #,##0_ ;_ * \-#,##0_ ;_ * &quot;-&quot;_ ;_ @_ "/>
    <numFmt numFmtId="194" formatCode="_ &quot;S/.&quot;\ * #,##0.00_ ;_ &quot;S/.&quot;\ * \-#,##0.00_ ;_ &quot;S/.&quot;\ * &quot;-&quot;??_ ;_ @_ "/>
    <numFmt numFmtId="195" formatCode="_ * #,##0.00_ ;_ * \-#,##0.00_ ;_ * &quot;-&quot;??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_-* #,##0\ _€_-;\-* #,##0\ _€_-;_-* &quot;-&quot;\ _€_-;_-@_-"/>
    <numFmt numFmtId="211" formatCode="_-* #,##0.00\ _€_-;\-* #,##0.00\ _€_-;_-* &quot;-&quot;??\ _€_-;_-@_-"/>
    <numFmt numFmtId="212" formatCode="#,##0_ ;\-#,##0\ "/>
    <numFmt numFmtId="213" formatCode="_ [$€-2]\ * #,##0.00_ ;_ [$€-2]\ * \-#,##0.00_ ;_ [$€-2]\ * &quot;-&quot;??_ "/>
    <numFmt numFmtId="214" formatCode="&quot;Sí&quot;;&quot;Sí&quot;;&quot;No&quot;"/>
    <numFmt numFmtId="215" formatCode="_-* #,##0\ _€_-;\-* #,##0\ _€_-;_-* &quot;-&quot;??\ _€_-;_-@_-"/>
    <numFmt numFmtId="216" formatCode="_ * #,##0_ ;_ * \-#,##0_ ;_ * &quot;-&quot;??_ ;_ @_ "/>
    <numFmt numFmtId="217" formatCode="_-* #,##0.0_-;\-* #,##0.0_-;_-* &quot;-&quot;??_-;_-@_-"/>
    <numFmt numFmtId="218" formatCode="0.0"/>
    <numFmt numFmtId="219" formatCode="&quot;S/.&quot;\ #,##0"/>
    <numFmt numFmtId="220" formatCode="_-* #,##0_-;\-* #,##0_-;_-* &quot;-&quot;??_-;_-@_-"/>
    <numFmt numFmtId="221" formatCode="[$-80A]dddd\,\ d&quot; de &quot;mmmm&quot; de &quot;yyyy"/>
    <numFmt numFmtId="222" formatCode="0.000"/>
    <numFmt numFmtId="223" formatCode="_-* #,##0.0\ _€_-;\-* #,##0.0\ _€_-;_-* &quot;-&quot;??\ _€_-;_-@_-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105">
    <font>
      <sz val="11"/>
      <color indexed="1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Franklin Gothic Demi Cond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9"/>
      <name val="Franklin Gothic Book"/>
      <family val="2"/>
    </font>
    <font>
      <sz val="11"/>
      <color indexed="19"/>
      <name val="Arial"/>
      <family val="2"/>
    </font>
    <font>
      <b/>
      <sz val="14"/>
      <color indexed="9"/>
      <name val="Arial"/>
      <family val="2"/>
    </font>
    <font>
      <b/>
      <sz val="11"/>
      <color indexed="19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4"/>
      <color indexed="8"/>
      <name val="Arial"/>
      <family val="2"/>
    </font>
    <font>
      <sz val="20"/>
      <name val="Arial Black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19"/>
      <name val="Arial"/>
      <family val="2"/>
    </font>
    <font>
      <sz val="11"/>
      <color indexed="60"/>
      <name val="Calibri"/>
      <family val="2"/>
    </font>
    <font>
      <sz val="12"/>
      <color indexed="19"/>
      <name val="Calibri"/>
      <family val="2"/>
    </font>
    <font>
      <b/>
      <sz val="11"/>
      <color indexed="19"/>
      <name val="Calibri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sz val="11"/>
      <name val="Calibri"/>
      <family val="2"/>
    </font>
    <font>
      <sz val="12"/>
      <color indexed="19"/>
      <name val="Arial Black"/>
      <family val="2"/>
    </font>
    <font>
      <sz val="10"/>
      <color indexed="10"/>
      <name val="Arial"/>
      <family val="2"/>
    </font>
    <font>
      <sz val="12"/>
      <color indexed="9"/>
      <name val="Arial Black"/>
      <family val="2"/>
    </font>
    <font>
      <b/>
      <sz val="16"/>
      <color indexed="19"/>
      <name val="Calibri"/>
      <family val="2"/>
    </font>
    <font>
      <b/>
      <sz val="16"/>
      <color indexed="56"/>
      <name val="Arial"/>
      <family val="2"/>
    </font>
    <font>
      <b/>
      <sz val="14"/>
      <color indexed="1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0"/>
      <name val="Calibri"/>
      <family val="2"/>
    </font>
    <font>
      <b/>
      <sz val="14"/>
      <color indexed="9"/>
      <name val="Arial Black"/>
      <family val="2"/>
    </font>
    <font>
      <b/>
      <sz val="16"/>
      <color indexed="19"/>
      <name val="Arial Black"/>
      <family val="2"/>
    </font>
    <font>
      <b/>
      <sz val="14"/>
      <color indexed="19"/>
      <name val="Arial Black"/>
      <family val="2"/>
    </font>
    <font>
      <sz val="14"/>
      <color indexed="19"/>
      <name val="Arial Black"/>
      <family val="2"/>
    </font>
    <font>
      <b/>
      <sz val="20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2"/>
      <color theme="0"/>
      <name val="Arial Black"/>
      <family val="2"/>
    </font>
    <font>
      <sz val="12"/>
      <color rgb="FF2F2B20"/>
      <name val="Arial Black"/>
      <family val="2"/>
    </font>
    <font>
      <sz val="11"/>
      <color rgb="FF90713A"/>
      <name val="Franklin Gothic Book"/>
      <family val="2"/>
    </font>
    <font>
      <b/>
      <sz val="16"/>
      <color rgb="FF00206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8"/>
      <color rgb="FFFF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Black"/>
      <family val="2"/>
    </font>
    <font>
      <b/>
      <sz val="16"/>
      <color rgb="FF2F2B20"/>
      <name val="Arial"/>
      <family val="2"/>
    </font>
    <font>
      <b/>
      <sz val="16"/>
      <color theme="1"/>
      <name val="Arial Black"/>
      <family val="2"/>
    </font>
    <font>
      <sz val="14"/>
      <color theme="1"/>
      <name val="Arial Black"/>
      <family val="2"/>
    </font>
    <font>
      <b/>
      <sz val="14"/>
      <color rgb="FFFFFFFF"/>
      <name val="Arial Black"/>
      <family val="2"/>
    </font>
    <font>
      <b/>
      <sz val="2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0" fillId="16" borderId="0" applyNumberFormat="0" applyBorder="0" applyAlignment="0" applyProtection="0"/>
    <xf numFmtId="0" fontId="70" fillId="20" borderId="0" applyNumberFormat="0" applyBorder="0" applyAlignment="0" applyProtection="0"/>
    <xf numFmtId="0" fontId="70" fillId="12" borderId="0" applyNumberFormat="0" applyBorder="0" applyAlignment="0" applyProtection="0"/>
    <xf numFmtId="0" fontId="70" fillId="17" borderId="0" applyNumberFormat="0" applyBorder="0" applyAlignment="0" applyProtection="0"/>
    <xf numFmtId="0" fontId="70" fillId="21" borderId="0" applyNumberFormat="0" applyBorder="0" applyAlignment="0" applyProtection="0"/>
    <xf numFmtId="0" fontId="70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11" fillId="3" borderId="0" applyNumberFormat="0" applyBorder="0" applyAlignment="0" applyProtection="0"/>
    <xf numFmtId="0" fontId="71" fillId="26" borderId="0" applyNumberFormat="0" applyBorder="0" applyAlignment="0" applyProtection="0"/>
    <xf numFmtId="0" fontId="6" fillId="27" borderId="1" applyNumberFormat="0" applyAlignment="0" applyProtection="0"/>
    <xf numFmtId="0" fontId="72" fillId="27" borderId="2" applyNumberFormat="0" applyAlignment="0" applyProtection="0"/>
    <xf numFmtId="0" fontId="73" fillId="28" borderId="3" applyNumberFormat="0" applyAlignment="0" applyProtection="0"/>
    <xf numFmtId="0" fontId="74" fillId="0" borderId="4" applyNumberFormat="0" applyFill="0" applyAlignment="0" applyProtection="0"/>
    <xf numFmtId="0" fontId="7" fillId="29" borderId="5" applyNumberFormat="0" applyAlignment="0" applyProtection="0"/>
    <xf numFmtId="0" fontId="16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7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5" fillId="31" borderId="2" applyNumberFormat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0" fillId="7" borderId="1" applyNumberFormat="0" applyAlignment="0" applyProtection="0"/>
    <xf numFmtId="0" fontId="8" fillId="0" borderId="9" applyNumberFormat="0" applyFill="0" applyAlignment="0" applyProtection="0"/>
    <xf numFmtId="21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7" fillId="33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1" fillId="34" borderId="10" applyNumberFormat="0" applyFont="0" applyAlignment="0" applyProtection="0"/>
    <xf numFmtId="0" fontId="2" fillId="35" borderId="11" applyNumberFormat="0" applyFont="0" applyAlignment="0" applyProtection="0"/>
    <xf numFmtId="0" fontId="12" fillId="27" borderId="1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27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9" fillId="0" borderId="8" applyNumberFormat="0" applyFill="0" applyAlignment="0" applyProtection="0"/>
    <xf numFmtId="0" fontId="48" fillId="0" borderId="15" applyNumberFormat="0" applyFill="0" applyAlignment="0" applyProtection="0"/>
    <xf numFmtId="0" fontId="13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0" xfId="225">
      <alignment/>
      <protection/>
    </xf>
    <xf numFmtId="0" fontId="0" fillId="36" borderId="0" xfId="0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25" fillId="37" borderId="16" xfId="21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2" fillId="0" borderId="0" xfId="225" applyFill="1" applyBorder="1">
      <alignment/>
      <protection/>
    </xf>
    <xf numFmtId="0" fontId="2" fillId="0" borderId="0" xfId="225" applyFont="1" applyFill="1" applyBorder="1">
      <alignment/>
      <protection/>
    </xf>
    <xf numFmtId="0" fontId="2" fillId="0" borderId="0" xfId="225" applyFont="1" applyFill="1" applyBorder="1" applyAlignment="1">
      <alignment horizontal="center"/>
      <protection/>
    </xf>
    <xf numFmtId="0" fontId="35" fillId="0" borderId="0" xfId="27" applyFont="1" applyFill="1" applyBorder="1" applyAlignment="1" applyProtection="1">
      <alignment horizontal="center" vertical="center" shrinkToFit="1" readingOrder="1"/>
      <protection hidden="1"/>
    </xf>
    <xf numFmtId="0" fontId="34" fillId="0" borderId="0" xfId="27" applyFont="1" applyFill="1" applyBorder="1" applyAlignment="1" applyProtection="1">
      <alignment vertical="top" indent="15" shrinkToFit="1" readingOrder="1"/>
      <protection hidden="1"/>
    </xf>
    <xf numFmtId="0" fontId="2" fillId="0" borderId="0" xfId="225" applyFill="1" applyBorder="1" applyAlignment="1">
      <alignment horizontal="center"/>
      <protection/>
    </xf>
    <xf numFmtId="0" fontId="84" fillId="0" borderId="0" xfId="5" applyFont="1" applyFill="1" applyBorder="1" applyAlignment="1">
      <alignment vertical="top" indent="15" readingOrder="1"/>
      <protection/>
    </xf>
    <xf numFmtId="0" fontId="36" fillId="0" borderId="0" xfId="5" applyFont="1" applyFill="1" applyBorder="1" applyAlignment="1">
      <alignment horizontal="center" vertical="center" readingOrder="1"/>
      <protection/>
    </xf>
    <xf numFmtId="0" fontId="37" fillId="0" borderId="0" xfId="5" applyFont="1" applyFill="1" applyBorder="1" applyAlignment="1">
      <alignment vertical="top" indent="15" readingOrder="1"/>
      <protection/>
    </xf>
    <xf numFmtId="0" fontId="30" fillId="0" borderId="0" xfId="0" applyFont="1" applyFill="1" applyBorder="1" applyAlignment="1">
      <alignment/>
    </xf>
    <xf numFmtId="0" fontId="2" fillId="0" borderId="0" xfId="213" applyFill="1" applyBorder="1">
      <alignment/>
      <protection/>
    </xf>
    <xf numFmtId="0" fontId="24" fillId="36" borderId="17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/>
    </xf>
    <xf numFmtId="0" fontId="22" fillId="37" borderId="0" xfId="213" applyFont="1" applyFill="1" applyAlignment="1">
      <alignment horizontal="left" vertical="center" wrapText="1"/>
      <protection/>
    </xf>
    <xf numFmtId="0" fontId="31" fillId="0" borderId="0" xfId="0" applyFont="1" applyAlignment="1">
      <alignment horizontal="left"/>
    </xf>
    <xf numFmtId="0" fontId="29" fillId="0" borderId="0" xfId="213" applyFont="1" applyAlignment="1">
      <alignment horizontal="left" vertical="center"/>
      <protection/>
    </xf>
    <xf numFmtId="0" fontId="33" fillId="0" borderId="0" xfId="214" applyFont="1" applyAlignment="1">
      <alignment horizontal="left"/>
      <protection/>
    </xf>
    <xf numFmtId="0" fontId="26" fillId="0" borderId="0" xfId="214" applyFont="1" applyAlignment="1">
      <alignment horizontal="left"/>
      <protection/>
    </xf>
    <xf numFmtId="0" fontId="29" fillId="36" borderId="0" xfId="213" applyFont="1" applyFill="1" applyAlignment="1">
      <alignment horizontal="left" vertical="center"/>
      <protection/>
    </xf>
    <xf numFmtId="0" fontId="33" fillId="36" borderId="0" xfId="214" applyFont="1" applyFill="1" applyAlignment="1">
      <alignment horizontal="left"/>
      <protection/>
    </xf>
    <xf numFmtId="0" fontId="26" fillId="36" borderId="0" xfId="214" applyFont="1" applyFill="1" applyAlignment="1">
      <alignment horizontal="left"/>
      <protection/>
    </xf>
    <xf numFmtId="0" fontId="29" fillId="36" borderId="0" xfId="213" applyFont="1" applyFill="1" applyAlignment="1">
      <alignment horizontal="left" vertical="center" wrapText="1"/>
      <protection/>
    </xf>
    <xf numFmtId="0" fontId="27" fillId="36" borderId="0" xfId="213" applyFont="1" applyFill="1" applyAlignment="1">
      <alignment horizontal="left" vertical="center"/>
      <protection/>
    </xf>
    <xf numFmtId="0" fontId="31" fillId="36" borderId="0" xfId="0" applyFont="1" applyFill="1" applyAlignment="1">
      <alignment horizontal="left"/>
    </xf>
    <xf numFmtId="1" fontId="26" fillId="37" borderId="0" xfId="0" applyNumberFormat="1" applyFont="1" applyFill="1" applyAlignment="1">
      <alignment horizontal="left"/>
    </xf>
    <xf numFmtId="0" fontId="27" fillId="37" borderId="0" xfId="213" applyFont="1" applyFill="1" applyBorder="1" applyAlignment="1">
      <alignment horizontal="left" vertical="center"/>
      <protection/>
    </xf>
    <xf numFmtId="0" fontId="22" fillId="37" borderId="0" xfId="213" applyFont="1" applyFill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left"/>
    </xf>
    <xf numFmtId="0" fontId="22" fillId="0" borderId="0" xfId="213" applyFont="1" applyAlignment="1">
      <alignment horizontal="left" vertical="top" wrapText="1"/>
      <protection/>
    </xf>
    <xf numFmtId="0" fontId="31" fillId="0" borderId="0" xfId="214" applyFont="1" applyAlignment="1">
      <alignment horizontal="left"/>
      <protection/>
    </xf>
    <xf numFmtId="0" fontId="22" fillId="0" borderId="0" xfId="213" applyFont="1" applyAlignment="1">
      <alignment horizontal="left" vertical="center" wrapText="1"/>
      <protection/>
    </xf>
    <xf numFmtId="0" fontId="29" fillId="37" borderId="0" xfId="213" applyFont="1" applyFill="1" applyBorder="1" applyAlignment="1">
      <alignment horizontal="left" vertical="center"/>
      <protection/>
    </xf>
    <xf numFmtId="0" fontId="25" fillId="36" borderId="0" xfId="214" applyFont="1" applyFill="1" applyAlignment="1">
      <alignment horizontal="left"/>
      <protection/>
    </xf>
    <xf numFmtId="0" fontId="26" fillId="37" borderId="0" xfId="0" applyFont="1" applyFill="1" applyAlignment="1">
      <alignment horizontal="left" vertical="center"/>
    </xf>
    <xf numFmtId="0" fontId="22" fillId="0" borderId="0" xfId="213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3" fillId="0" borderId="0" xfId="214" applyFont="1" applyAlignment="1">
      <alignment horizontal="left" wrapText="1"/>
      <protection/>
    </xf>
    <xf numFmtId="0" fontId="22" fillId="37" borderId="0" xfId="213" applyFont="1" applyFill="1" applyBorder="1" applyAlignment="1">
      <alignment horizontal="left" vertical="center"/>
      <protection/>
    </xf>
    <xf numFmtId="0" fontId="22" fillId="37" borderId="0" xfId="214" applyFont="1" applyFill="1" applyBorder="1" applyAlignment="1">
      <alignment horizontal="left"/>
      <protection/>
    </xf>
    <xf numFmtId="0" fontId="25" fillId="37" borderId="0" xfId="213" applyFont="1" applyFill="1" applyBorder="1" applyAlignment="1">
      <alignment horizontal="left" vertical="center"/>
      <protection/>
    </xf>
    <xf numFmtId="2" fontId="22" fillId="0" borderId="0" xfId="214" applyNumberFormat="1" applyFont="1" applyAlignment="1">
      <alignment horizontal="left"/>
      <protection/>
    </xf>
    <xf numFmtId="0" fontId="22" fillId="0" borderId="0" xfId="214" applyFont="1" applyAlignment="1">
      <alignment horizontal="left" wrapText="1"/>
      <protection/>
    </xf>
    <xf numFmtId="0" fontId="27" fillId="0" borderId="0" xfId="214" applyFont="1" applyAlignment="1">
      <alignment horizontal="left"/>
      <protection/>
    </xf>
    <xf numFmtId="3" fontId="22" fillId="36" borderId="0" xfId="195" applyNumberFormat="1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Border="1" applyAlignment="1">
      <alignment horizontal="left"/>
    </xf>
    <xf numFmtId="0" fontId="25" fillId="0" borderId="18" xfId="0" applyFont="1" applyBorder="1" applyAlignment="1">
      <alignment horizontal="center" vertical="center" wrapText="1"/>
    </xf>
    <xf numFmtId="0" fontId="23" fillId="15" borderId="18" xfId="213" applyFont="1" applyFill="1" applyBorder="1" applyAlignment="1">
      <alignment horizontal="center" vertical="center"/>
      <protection/>
    </xf>
    <xf numFmtId="0" fontId="85" fillId="38" borderId="19" xfId="225" applyFont="1" applyFill="1" applyBorder="1">
      <alignment/>
      <protection/>
    </xf>
    <xf numFmtId="0" fontId="80" fillId="38" borderId="20" xfId="0" applyFont="1" applyFill="1" applyBorder="1" applyAlignment="1">
      <alignment/>
    </xf>
    <xf numFmtId="0" fontId="85" fillId="38" borderId="20" xfId="225" applyFont="1" applyFill="1" applyBorder="1">
      <alignment/>
      <protection/>
    </xf>
    <xf numFmtId="0" fontId="80" fillId="39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2" fillId="40" borderId="0" xfId="225" applyFont="1" applyFill="1" applyBorder="1">
      <alignment/>
      <protection/>
    </xf>
    <xf numFmtId="0" fontId="86" fillId="41" borderId="23" xfId="225" applyFont="1" applyFill="1" applyBorder="1">
      <alignment/>
      <protection/>
    </xf>
    <xf numFmtId="0" fontId="86" fillId="41" borderId="24" xfId="225" applyFont="1" applyFill="1" applyBorder="1">
      <alignment/>
      <protection/>
    </xf>
    <xf numFmtId="0" fontId="0" fillId="38" borderId="0" xfId="0" applyFill="1" applyAlignment="1">
      <alignment/>
    </xf>
    <xf numFmtId="0" fontId="0" fillId="38" borderId="25" xfId="0" applyFont="1" applyFill="1" applyBorder="1" applyAlignment="1">
      <alignment/>
    </xf>
    <xf numFmtId="0" fontId="2" fillId="42" borderId="0" xfId="225" applyFont="1" applyFill="1" applyBorder="1">
      <alignment/>
      <protection/>
    </xf>
    <xf numFmtId="0" fontId="2" fillId="39" borderId="0" xfId="225" applyFont="1" applyFill="1" applyBorder="1">
      <alignment/>
      <protection/>
    </xf>
    <xf numFmtId="0" fontId="86" fillId="39" borderId="26" xfId="225" applyFont="1" applyFill="1" applyBorder="1">
      <alignment/>
      <protection/>
    </xf>
    <xf numFmtId="0" fontId="86" fillId="39" borderId="27" xfId="225" applyFont="1" applyFill="1" applyBorder="1">
      <alignment/>
      <protection/>
    </xf>
    <xf numFmtId="0" fontId="2" fillId="38" borderId="0" xfId="225" applyFont="1" applyFill="1" applyBorder="1">
      <alignment/>
      <protection/>
    </xf>
    <xf numFmtId="0" fontId="0" fillId="43" borderId="0" xfId="0" applyFill="1" applyBorder="1" applyAlignment="1">
      <alignment/>
    </xf>
    <xf numFmtId="0" fontId="34" fillId="44" borderId="28" xfId="225" applyFont="1" applyFill="1" applyBorder="1">
      <alignment/>
      <protection/>
    </xf>
    <xf numFmtId="0" fontId="34" fillId="44" borderId="29" xfId="225" applyFont="1" applyFill="1" applyBorder="1">
      <alignment/>
      <protection/>
    </xf>
    <xf numFmtId="0" fontId="87" fillId="41" borderId="25" xfId="225" applyFont="1" applyFill="1" applyBorder="1" applyAlignment="1">
      <alignment horizontal="center"/>
      <protection/>
    </xf>
    <xf numFmtId="0" fontId="2" fillId="40" borderId="0" xfId="225" applyFont="1" applyFill="1" applyBorder="1" applyAlignment="1">
      <alignment horizontal="center"/>
      <protection/>
    </xf>
    <xf numFmtId="0" fontId="24" fillId="41" borderId="30" xfId="27" applyFont="1" applyFill="1" applyBorder="1" applyAlignment="1" applyProtection="1">
      <alignment horizontal="center" vertical="center" shrinkToFit="1" readingOrder="1"/>
      <protection hidden="1"/>
    </xf>
    <xf numFmtId="0" fontId="39" fillId="41" borderId="31" xfId="27" applyFont="1" applyFill="1" applyBorder="1" applyAlignment="1" applyProtection="1">
      <alignment vertical="top" indent="15" shrinkToFit="1" readingOrder="1"/>
      <protection hidden="1"/>
    </xf>
    <xf numFmtId="0" fontId="80" fillId="37" borderId="32" xfId="5" applyFont="1" applyFill="1" applyBorder="1" applyAlignment="1">
      <alignment vertical="top" indent="15" readingOrder="1"/>
      <protection/>
    </xf>
    <xf numFmtId="0" fontId="24" fillId="37" borderId="33" xfId="5" applyFont="1" applyFill="1" applyBorder="1" applyAlignment="1">
      <alignment horizontal="center" vertical="center" readingOrder="1"/>
      <protection/>
    </xf>
    <xf numFmtId="0" fontId="34" fillId="41" borderId="34" xfId="27" applyFont="1" applyFill="1" applyBorder="1" applyAlignment="1" applyProtection="1">
      <alignment vertical="top" indent="15" shrinkToFit="1" readingOrder="1"/>
      <protection hidden="1"/>
    </xf>
    <xf numFmtId="0" fontId="80" fillId="37" borderId="35" xfId="5" applyFont="1" applyFill="1" applyBorder="1" applyAlignment="1">
      <alignment vertical="top" indent="15" readingOrder="1"/>
      <protection/>
    </xf>
    <xf numFmtId="0" fontId="24" fillId="37" borderId="36" xfId="5" applyFont="1" applyFill="1" applyBorder="1" applyAlignment="1">
      <alignment horizontal="center" vertical="center" readingOrder="1"/>
      <protection/>
    </xf>
    <xf numFmtId="0" fontId="2" fillId="37" borderId="17" xfId="5" applyFont="1" applyFill="1" applyBorder="1" applyAlignment="1">
      <alignment vertical="top" indent="15" readingOrder="1"/>
      <protection/>
    </xf>
    <xf numFmtId="0" fontId="24" fillId="37" borderId="37" xfId="5" applyFont="1" applyFill="1" applyBorder="1" applyAlignment="1">
      <alignment horizontal="center" vertical="center" readingOrder="1"/>
      <protection/>
    </xf>
    <xf numFmtId="0" fontId="2" fillId="37" borderId="32" xfId="5" applyFont="1" applyFill="1" applyBorder="1" applyAlignment="1">
      <alignment vertical="top" indent="15" readingOrder="1"/>
      <protection/>
    </xf>
    <xf numFmtId="0" fontId="0" fillId="38" borderId="26" xfId="0" applyFont="1" applyFill="1" applyBorder="1" applyAlignment="1">
      <alignment/>
    </xf>
    <xf numFmtId="0" fontId="2" fillId="39" borderId="38" xfId="225" applyFont="1" applyFill="1" applyBorder="1">
      <alignment/>
      <protection/>
    </xf>
    <xf numFmtId="0" fontId="88" fillId="39" borderId="38" xfId="0" applyFont="1" applyFill="1" applyBorder="1" applyAlignment="1">
      <alignment/>
    </xf>
    <xf numFmtId="0" fontId="2" fillId="38" borderId="38" xfId="225" applyFont="1" applyFill="1" applyBorder="1">
      <alignment/>
      <protection/>
    </xf>
    <xf numFmtId="0" fontId="0" fillId="38" borderId="27" xfId="0" applyFont="1" applyFill="1" applyBorder="1" applyAlignment="1">
      <alignment/>
    </xf>
    <xf numFmtId="0" fontId="0" fillId="45" borderId="0" xfId="0" applyFill="1" applyBorder="1" applyAlignment="1">
      <alignment/>
    </xf>
    <xf numFmtId="0" fontId="2" fillId="45" borderId="0" xfId="225" applyFill="1" applyBorder="1">
      <alignment/>
      <protection/>
    </xf>
    <xf numFmtId="0" fontId="84" fillId="45" borderId="0" xfId="225" applyFont="1" applyFill="1" applyBorder="1" applyAlignment="1">
      <alignment horizontal="center"/>
      <protection/>
    </xf>
    <xf numFmtId="0" fontId="2" fillId="45" borderId="0" xfId="225" applyFont="1" applyFill="1" applyBorder="1">
      <alignment/>
      <protection/>
    </xf>
    <xf numFmtId="0" fontId="38" fillId="38" borderId="22" xfId="0" applyFont="1" applyFill="1" applyBorder="1" applyAlignment="1">
      <alignment/>
    </xf>
    <xf numFmtId="0" fontId="38" fillId="38" borderId="0" xfId="0" applyFont="1" applyFill="1" applyBorder="1" applyAlignment="1">
      <alignment/>
    </xf>
    <xf numFmtId="0" fontId="38" fillId="38" borderId="25" xfId="0" applyFont="1" applyFill="1" applyBorder="1" applyAlignment="1">
      <alignment/>
    </xf>
    <xf numFmtId="0" fontId="41" fillId="37" borderId="39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37" borderId="18" xfId="0" applyFont="1" applyFill="1" applyBorder="1" applyAlignment="1">
      <alignment horizontal="center" vertical="center" wrapText="1"/>
    </xf>
    <xf numFmtId="0" fontId="42" fillId="15" borderId="31" xfId="0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 wrapText="1"/>
    </xf>
    <xf numFmtId="1" fontId="24" fillId="36" borderId="39" xfId="226" applyFont="1" applyFill="1" applyBorder="1" applyAlignment="1">
      <alignment horizontal="center" vertical="center"/>
      <protection/>
    </xf>
    <xf numFmtId="0" fontId="24" fillId="15" borderId="17" xfId="0" applyFont="1" applyFill="1" applyBorder="1" applyAlignment="1">
      <alignment horizontal="left" vertical="center" wrapText="1"/>
    </xf>
    <xf numFmtId="215" fontId="24" fillId="36" borderId="18" xfId="93" applyNumberFormat="1" applyFont="1" applyFill="1" applyBorder="1" applyAlignment="1">
      <alignment horizontal="center" vertical="center" wrapText="1"/>
    </xf>
    <xf numFmtId="1" fontId="24" fillId="15" borderId="31" xfId="93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215" fontId="89" fillId="0" borderId="0" xfId="93" applyNumberFormat="1" applyFont="1" applyAlignment="1">
      <alignment horizontal="center" vertical="center"/>
    </xf>
    <xf numFmtId="1" fontId="24" fillId="37" borderId="22" xfId="226" applyFont="1" applyFill="1" applyBorder="1" applyAlignment="1">
      <alignment horizontal="center" vertical="center"/>
      <protection/>
    </xf>
    <xf numFmtId="0" fontId="24" fillId="37" borderId="0" xfId="0" applyFont="1" applyFill="1" applyBorder="1" applyAlignment="1">
      <alignment horizontal="left" vertical="center" wrapText="1"/>
    </xf>
    <xf numFmtId="215" fontId="24" fillId="37" borderId="0" xfId="93" applyNumberFormat="1" applyFont="1" applyFill="1" applyBorder="1" applyAlignment="1">
      <alignment horizontal="center" vertical="center" wrapText="1"/>
    </xf>
    <xf numFmtId="1" fontId="24" fillId="37" borderId="25" xfId="93" applyNumberFormat="1" applyFont="1" applyFill="1" applyBorder="1" applyAlignment="1">
      <alignment horizontal="center" vertical="center" wrapText="1"/>
    </xf>
    <xf numFmtId="215" fontId="90" fillId="36" borderId="18" xfId="93" applyNumberFormat="1" applyFont="1" applyFill="1" applyBorder="1" applyAlignment="1">
      <alignment horizontal="center" vertical="center" wrapText="1"/>
    </xf>
    <xf numFmtId="1" fontId="91" fillId="38" borderId="30" xfId="226" applyFont="1" applyFill="1" applyBorder="1" applyAlignment="1">
      <alignment horizontal="center" vertical="center"/>
      <protection/>
    </xf>
    <xf numFmtId="0" fontId="92" fillId="38" borderId="17" xfId="0" applyFont="1" applyFill="1" applyBorder="1" applyAlignment="1">
      <alignment horizontal="center" vertical="center" wrapText="1"/>
    </xf>
    <xf numFmtId="215" fontId="24" fillId="37" borderId="18" xfId="93" applyNumberFormat="1" applyFont="1" applyFill="1" applyBorder="1" applyAlignment="1">
      <alignment horizontal="center" vertical="center" wrapText="1"/>
    </xf>
    <xf numFmtId="1" fontId="91" fillId="38" borderId="31" xfId="93" applyNumberFormat="1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1" fontId="24" fillId="0" borderId="39" xfId="226" applyFont="1" applyBorder="1" applyAlignment="1">
      <alignment horizontal="center" vertical="center"/>
      <protection/>
    </xf>
    <xf numFmtId="215" fontId="89" fillId="0" borderId="0" xfId="93" applyNumberFormat="1" applyFont="1" applyAlignment="1">
      <alignment/>
    </xf>
    <xf numFmtId="1" fontId="91" fillId="37" borderId="40" xfId="226" applyFont="1" applyFill="1" applyBorder="1" applyAlignment="1">
      <alignment horizontal="center" vertical="center"/>
      <protection/>
    </xf>
    <xf numFmtId="0" fontId="41" fillId="37" borderId="41" xfId="0" applyFont="1" applyFill="1" applyBorder="1" applyAlignment="1">
      <alignment horizontal="center" vertical="center" wrapText="1"/>
    </xf>
    <xf numFmtId="215" fontId="92" fillId="38" borderId="42" xfId="93" applyNumberFormat="1" applyFont="1" applyFill="1" applyBorder="1" applyAlignment="1">
      <alignment horizontal="center" vertical="center" wrapText="1"/>
    </xf>
    <xf numFmtId="1" fontId="24" fillId="37" borderId="43" xfId="93" applyNumberFormat="1" applyFont="1" applyFill="1" applyBorder="1" applyAlignment="1">
      <alignment horizontal="center" vertical="center"/>
    </xf>
    <xf numFmtId="215" fontId="55" fillId="0" borderId="0" xfId="93" applyNumberFormat="1" applyFont="1" applyAlignment="1">
      <alignment horizontal="center" vertical="center"/>
    </xf>
    <xf numFmtId="0" fontId="35" fillId="38" borderId="23" xfId="0" applyFont="1" applyFill="1" applyBorder="1" applyAlignment="1">
      <alignment horizontal="center"/>
    </xf>
    <xf numFmtId="0" fontId="35" fillId="38" borderId="44" xfId="0" applyFont="1" applyFill="1" applyBorder="1" applyAlignment="1">
      <alignment horizontal="center"/>
    </xf>
    <xf numFmtId="0" fontId="35" fillId="38" borderId="24" xfId="0" applyFont="1" applyFill="1" applyBorder="1" applyAlignment="1">
      <alignment horizontal="center"/>
    </xf>
    <xf numFmtId="0" fontId="91" fillId="38" borderId="45" xfId="0" applyFont="1" applyFill="1" applyBorder="1" applyAlignment="1">
      <alignment horizontal="center" vertical="center" wrapText="1"/>
    </xf>
    <xf numFmtId="0" fontId="91" fillId="38" borderId="44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/>
    </xf>
    <xf numFmtId="0" fontId="93" fillId="38" borderId="24" xfId="0" applyFont="1" applyFill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91" fillId="38" borderId="30" xfId="0" applyFont="1" applyFill="1" applyBorder="1" applyAlignment="1">
      <alignment horizontal="center" vertical="center" wrapText="1"/>
    </xf>
    <xf numFmtId="0" fontId="91" fillId="38" borderId="17" xfId="0" applyFont="1" applyFill="1" applyBorder="1" applyAlignment="1">
      <alignment horizontal="center" vertical="center" wrapText="1"/>
    </xf>
    <xf numFmtId="215" fontId="91" fillId="38" borderId="18" xfId="0" applyNumberFormat="1" applyFont="1" applyFill="1" applyBorder="1" applyAlignment="1">
      <alignment horizontal="center" vertical="center"/>
    </xf>
    <xf numFmtId="0" fontId="32" fillId="15" borderId="22" xfId="0" applyFont="1" applyFill="1" applyBorder="1" applyAlignment="1">
      <alignment horizontal="center"/>
    </xf>
    <xf numFmtId="0" fontId="32" fillId="15" borderId="0" xfId="0" applyFont="1" applyFill="1" applyBorder="1" applyAlignment="1">
      <alignment horizontal="center"/>
    </xf>
    <xf numFmtId="217" fontId="32" fillId="15" borderId="25" xfId="93" applyNumberFormat="1" applyFont="1" applyFill="1" applyBorder="1" applyAlignment="1">
      <alignment horizontal="center"/>
    </xf>
    <xf numFmtId="20" fontId="24" fillId="36" borderId="30" xfId="0" applyNumberFormat="1" applyFont="1" applyFill="1" applyBorder="1" applyAlignment="1" quotePrefix="1">
      <alignment horizontal="center" vertical="center"/>
    </xf>
    <xf numFmtId="215" fontId="24" fillId="36" borderId="18" xfId="93" applyNumberFormat="1" applyFont="1" applyFill="1" applyBorder="1" applyAlignment="1">
      <alignment horizontal="left" vertical="center"/>
    </xf>
    <xf numFmtId="216" fontId="24" fillId="36" borderId="31" xfId="93" applyNumberFormat="1" applyFont="1" applyFill="1" applyBorder="1" applyAlignment="1">
      <alignment vertical="center"/>
    </xf>
    <xf numFmtId="20" fontId="24" fillId="15" borderId="22" xfId="0" applyNumberFormat="1" applyFont="1" applyFill="1" applyBorder="1" applyAlignment="1" quotePrefix="1">
      <alignment horizontal="center"/>
    </xf>
    <xf numFmtId="0" fontId="24" fillId="15" borderId="0" xfId="0" applyFont="1" applyFill="1" applyBorder="1" applyAlignment="1">
      <alignment horizontal="left" vertical="center"/>
    </xf>
    <xf numFmtId="216" fontId="24" fillId="15" borderId="25" xfId="93" applyNumberFormat="1" applyFont="1" applyFill="1" applyBorder="1" applyAlignment="1">
      <alignment/>
    </xf>
    <xf numFmtId="217" fontId="24" fillId="36" borderId="31" xfId="93" applyNumberFormat="1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vertical="center"/>
    </xf>
    <xf numFmtId="215" fontId="24" fillId="15" borderId="0" xfId="93" applyNumberFormat="1" applyFont="1" applyFill="1" applyBorder="1" applyAlignment="1">
      <alignment horizontal="left" vertical="center"/>
    </xf>
    <xf numFmtId="20" fontId="24" fillId="36" borderId="30" xfId="0" applyNumberFormat="1" applyFont="1" applyFill="1" applyBorder="1" applyAlignment="1" quotePrefix="1">
      <alignment horizontal="center"/>
    </xf>
    <xf numFmtId="216" fontId="24" fillId="36" borderId="31" xfId="93" applyNumberFormat="1" applyFont="1" applyFill="1" applyBorder="1" applyAlignment="1">
      <alignment/>
    </xf>
    <xf numFmtId="0" fontId="24" fillId="15" borderId="22" xfId="0" applyFont="1" applyFill="1" applyBorder="1" applyAlignment="1">
      <alignment/>
    </xf>
    <xf numFmtId="20" fontId="24" fillId="15" borderId="0" xfId="0" applyNumberFormat="1" applyFont="1" applyFill="1" applyBorder="1" applyAlignment="1" quotePrefix="1">
      <alignment horizontal="center" vertical="center"/>
    </xf>
    <xf numFmtId="0" fontId="24" fillId="36" borderId="30" xfId="0" applyFont="1" applyFill="1" applyBorder="1" applyAlignment="1" quotePrefix="1">
      <alignment horizontal="center"/>
    </xf>
    <xf numFmtId="0" fontId="24" fillId="15" borderId="0" xfId="0" applyFont="1" applyFill="1" applyBorder="1" applyAlignment="1">
      <alignment/>
    </xf>
    <xf numFmtId="215" fontId="91" fillId="38" borderId="18" xfId="93" applyNumberFormat="1" applyFont="1" applyFill="1" applyBorder="1" applyAlignment="1">
      <alignment vertical="center"/>
    </xf>
    <xf numFmtId="0" fontId="24" fillId="15" borderId="0" xfId="0" applyFont="1" applyFill="1" applyBorder="1" applyAlignment="1">
      <alignment horizontal="left"/>
    </xf>
    <xf numFmtId="215" fontId="32" fillId="15" borderId="0" xfId="93" applyNumberFormat="1" applyFont="1" applyFill="1" applyBorder="1" applyAlignment="1">
      <alignment vertical="center"/>
    </xf>
    <xf numFmtId="0" fontId="24" fillId="36" borderId="47" xfId="0" applyFont="1" applyFill="1" applyBorder="1" applyAlignment="1">
      <alignment horizontal="left" vertical="center"/>
    </xf>
    <xf numFmtId="215" fontId="24" fillId="15" borderId="17" xfId="93" applyNumberFormat="1" applyFont="1" applyFill="1" applyBorder="1" applyAlignment="1">
      <alignment horizontal="left"/>
    </xf>
    <xf numFmtId="20" fontId="24" fillId="15" borderId="39" xfId="0" applyNumberFormat="1" applyFont="1" applyFill="1" applyBorder="1" applyAlignment="1" quotePrefix="1">
      <alignment horizontal="center"/>
    </xf>
    <xf numFmtId="0" fontId="24" fillId="15" borderId="18" xfId="0" applyFont="1" applyFill="1" applyBorder="1" applyAlignment="1">
      <alignment vertical="center"/>
    </xf>
    <xf numFmtId="215" fontId="24" fillId="15" borderId="18" xfId="93" applyNumberFormat="1" applyFont="1" applyFill="1" applyBorder="1" applyAlignment="1">
      <alignment horizontal="left" vertical="center"/>
    </xf>
    <xf numFmtId="216" fontId="24" fillId="15" borderId="48" xfId="93" applyNumberFormat="1" applyFont="1" applyFill="1" applyBorder="1" applyAlignment="1">
      <alignment/>
    </xf>
    <xf numFmtId="0" fontId="24" fillId="37" borderId="26" xfId="0" applyFont="1" applyFill="1" applyBorder="1" applyAlignment="1">
      <alignment/>
    </xf>
    <xf numFmtId="0" fontId="24" fillId="37" borderId="38" xfId="0" applyFont="1" applyFill="1" applyBorder="1" applyAlignment="1">
      <alignment horizontal="center" vertical="center" wrapText="1"/>
    </xf>
    <xf numFmtId="215" fontId="92" fillId="38" borderId="49" xfId="0" applyNumberFormat="1" applyFont="1" applyFill="1" applyBorder="1" applyAlignment="1">
      <alignment vertical="center"/>
    </xf>
    <xf numFmtId="1" fontId="90" fillId="37" borderId="27" xfId="0" applyNumberFormat="1" applyFont="1" applyFill="1" applyBorder="1" applyAlignment="1">
      <alignment horizontal="center" vertical="center"/>
    </xf>
    <xf numFmtId="0" fontId="23" fillId="37" borderId="50" xfId="214" applyFont="1" applyFill="1" applyBorder="1" applyAlignment="1">
      <alignment horizontal="center" vertical="center" wrapText="1"/>
      <protection/>
    </xf>
    <xf numFmtId="0" fontId="24" fillId="37" borderId="47" xfId="214" applyFont="1" applyFill="1" applyBorder="1" applyAlignment="1">
      <alignment horizontal="center" vertical="center"/>
      <protection/>
    </xf>
    <xf numFmtId="0" fontId="24" fillId="37" borderId="18" xfId="213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215" fontId="23" fillId="37" borderId="51" xfId="87" applyNumberFormat="1" applyFont="1" applyFill="1" applyBorder="1" applyAlignment="1">
      <alignment horizontal="left" vertical="center" wrapText="1"/>
    </xf>
    <xf numFmtId="215" fontId="94" fillId="37" borderId="0" xfId="93" applyNumberFormat="1" applyFont="1" applyFill="1" applyAlignment="1">
      <alignment horizontal="center" vertical="center" wrapText="1"/>
    </xf>
    <xf numFmtId="215" fontId="44" fillId="0" borderId="18" xfId="87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43" fillId="0" borderId="18" xfId="213" applyFont="1" applyFill="1" applyBorder="1" applyAlignment="1">
      <alignment horizontal="center" vertical="center" wrapText="1"/>
      <protection/>
    </xf>
    <xf numFmtId="0" fontId="43" fillId="0" borderId="18" xfId="213" applyFont="1" applyFill="1" applyBorder="1" applyAlignment="1">
      <alignment horizontal="center" vertical="center"/>
      <protection/>
    </xf>
    <xf numFmtId="0" fontId="25" fillId="37" borderId="18" xfId="0" applyFont="1" applyFill="1" applyBorder="1" applyAlignment="1">
      <alignment horizontal="left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18" xfId="213" applyFont="1" applyFill="1" applyBorder="1" applyAlignment="1">
      <alignment vertical="center" wrapText="1"/>
      <protection/>
    </xf>
    <xf numFmtId="0" fontId="25" fillId="0" borderId="18" xfId="0" applyFont="1" applyFill="1" applyBorder="1" applyAlignment="1">
      <alignment horizontal="left" vertical="center" wrapText="1"/>
    </xf>
    <xf numFmtId="215" fontId="43" fillId="37" borderId="18" xfId="87" applyNumberFormat="1" applyFont="1" applyFill="1" applyBorder="1" applyAlignment="1">
      <alignment horizontal="left" vertical="center" wrapText="1"/>
    </xf>
    <xf numFmtId="0" fontId="95" fillId="38" borderId="52" xfId="214" applyFont="1" applyFill="1" applyBorder="1" applyAlignment="1">
      <alignment horizontal="center" vertical="center" wrapText="1"/>
      <protection/>
    </xf>
    <xf numFmtId="0" fontId="25" fillId="37" borderId="18" xfId="213" applyFont="1" applyFill="1" applyBorder="1" applyAlignment="1">
      <alignment horizontal="center" vertical="center"/>
      <protection/>
    </xf>
    <xf numFmtId="0" fontId="25" fillId="0" borderId="18" xfId="213" applyFont="1" applyBorder="1" applyAlignment="1">
      <alignment horizontal="center" vertical="center" wrapText="1"/>
      <protection/>
    </xf>
    <xf numFmtId="215" fontId="43" fillId="0" borderId="18" xfId="213" applyNumberFormat="1" applyFont="1" applyFill="1" applyBorder="1" applyAlignment="1">
      <alignment horizontal="left" vertical="center" wrapText="1"/>
      <protection/>
    </xf>
    <xf numFmtId="215" fontId="25" fillId="0" borderId="18" xfId="87" applyNumberFormat="1" applyFont="1" applyFill="1" applyBorder="1" applyAlignment="1">
      <alignment horizontal="left" vertical="center" wrapText="1"/>
    </xf>
    <xf numFmtId="0" fontId="25" fillId="37" borderId="18" xfId="0" applyFont="1" applyFill="1" applyBorder="1" applyAlignment="1">
      <alignment vertical="center" wrapText="1"/>
    </xf>
    <xf numFmtId="215" fontId="96" fillId="0" borderId="18" xfId="213" applyNumberFormat="1" applyFont="1" applyFill="1" applyBorder="1" applyAlignment="1">
      <alignment horizontal="left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25" fillId="0" borderId="18" xfId="213" applyFont="1" applyBorder="1" applyAlignment="1">
      <alignment horizontal="center" vertical="center"/>
      <protection/>
    </xf>
    <xf numFmtId="0" fontId="96" fillId="37" borderId="18" xfId="0" applyFont="1" applyFill="1" applyBorder="1" applyAlignment="1">
      <alignment horizontal="center" vertical="center" wrapText="1"/>
    </xf>
    <xf numFmtId="0" fontId="97" fillId="0" borderId="18" xfId="213" applyFont="1" applyFill="1" applyBorder="1" applyAlignment="1">
      <alignment horizontal="center" vertical="center"/>
      <protection/>
    </xf>
    <xf numFmtId="0" fontId="43" fillId="0" borderId="18" xfId="214" applyFont="1" applyFill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/>
    </xf>
    <xf numFmtId="215" fontId="23" fillId="37" borderId="51" xfId="87" applyNumberFormat="1" applyFont="1" applyFill="1" applyBorder="1" applyAlignment="1">
      <alignment horizontal="left" vertical="center"/>
    </xf>
    <xf numFmtId="215" fontId="22" fillId="36" borderId="0" xfId="129" applyNumberFormat="1" applyFont="1" applyFill="1" applyBorder="1" applyAlignment="1">
      <alignment horizontal="left" vertical="center" wrapText="1"/>
    </xf>
    <xf numFmtId="215" fontId="28" fillId="36" borderId="0" xfId="129" applyNumberFormat="1" applyFont="1" applyFill="1" applyBorder="1" applyAlignment="1">
      <alignment horizontal="left" vertical="center"/>
    </xf>
    <xf numFmtId="0" fontId="27" fillId="0" borderId="0" xfId="214" applyFont="1" applyBorder="1" applyAlignment="1">
      <alignment horizontal="left"/>
      <protection/>
    </xf>
    <xf numFmtId="215" fontId="23" fillId="37" borderId="0" xfId="195" applyNumberFormat="1" applyFont="1" applyFill="1" applyBorder="1" applyAlignment="1">
      <alignment horizontal="left" vertical="center" wrapText="1"/>
    </xf>
    <xf numFmtId="215" fontId="98" fillId="38" borderId="0" xfId="93" applyNumberFormat="1" applyFont="1" applyFill="1" applyBorder="1" applyAlignment="1">
      <alignment horizontal="left" vertical="center" wrapText="1"/>
    </xf>
    <xf numFmtId="3" fontId="22" fillId="36" borderId="0" xfId="195" applyNumberFormat="1" applyFont="1" applyFill="1" applyBorder="1" applyAlignment="1">
      <alignment horizontal="left" vertical="center" wrapText="1"/>
    </xf>
    <xf numFmtId="0" fontId="33" fillId="0" borderId="0" xfId="214" applyFont="1" applyBorder="1" applyAlignment="1">
      <alignment horizontal="left"/>
      <protection/>
    </xf>
    <xf numFmtId="0" fontId="23" fillId="37" borderId="18" xfId="213" applyFont="1" applyFill="1" applyBorder="1" applyAlignment="1">
      <alignment horizontal="center" vertical="center"/>
      <protection/>
    </xf>
    <xf numFmtId="0" fontId="98" fillId="38" borderId="17" xfId="214" applyFont="1" applyFill="1" applyBorder="1" applyAlignment="1">
      <alignment horizontal="center" vertical="center" wrapText="1"/>
      <protection/>
    </xf>
    <xf numFmtId="0" fontId="23" fillId="15" borderId="18" xfId="213" applyFont="1" applyFill="1" applyBorder="1" applyAlignment="1">
      <alignment horizontal="center" vertical="center" wrapText="1"/>
      <protection/>
    </xf>
    <xf numFmtId="0" fontId="23" fillId="15" borderId="52" xfId="213" applyFont="1" applyFill="1" applyBorder="1" applyAlignment="1">
      <alignment horizontal="center" vertical="center" wrapText="1"/>
      <protection/>
    </xf>
    <xf numFmtId="0" fontId="23" fillId="37" borderId="47" xfId="213" applyFont="1" applyFill="1" applyBorder="1" applyAlignment="1">
      <alignment horizontal="center" vertical="center"/>
      <protection/>
    </xf>
    <xf numFmtId="0" fontId="23" fillId="37" borderId="17" xfId="213" applyFont="1" applyFill="1" applyBorder="1" applyAlignment="1">
      <alignment horizontal="center" vertical="center"/>
      <protection/>
    </xf>
    <xf numFmtId="0" fontId="23" fillId="15" borderId="17" xfId="213" applyFont="1" applyFill="1" applyBorder="1" applyAlignment="1">
      <alignment horizontal="center" vertical="center" wrapText="1"/>
      <protection/>
    </xf>
    <xf numFmtId="0" fontId="98" fillId="38" borderId="53" xfId="214" applyFont="1" applyFill="1" applyBorder="1" applyAlignment="1">
      <alignment horizontal="center" vertical="center" wrapText="1"/>
      <protection/>
    </xf>
    <xf numFmtId="0" fontId="25" fillId="37" borderId="18" xfId="213" applyFont="1" applyFill="1" applyBorder="1" applyAlignment="1">
      <alignment horizontal="center" vertical="center" wrapText="1"/>
      <protection/>
    </xf>
    <xf numFmtId="0" fontId="25" fillId="37" borderId="18" xfId="213" applyFont="1" applyFill="1" applyBorder="1" applyAlignment="1">
      <alignment horizontal="left" vertical="center" wrapText="1"/>
      <protection/>
    </xf>
    <xf numFmtId="0" fontId="98" fillId="0" borderId="54" xfId="213" applyFont="1" applyFill="1" applyBorder="1" applyAlignment="1">
      <alignment horizontal="center" vertical="center"/>
      <protection/>
    </xf>
    <xf numFmtId="0" fontId="25" fillId="37" borderId="18" xfId="213" applyFont="1" applyFill="1" applyBorder="1" applyAlignment="1">
      <alignment horizontal="center" vertical="center" wrapText="1"/>
      <protection/>
    </xf>
    <xf numFmtId="0" fontId="25" fillId="46" borderId="18" xfId="213" applyFont="1" applyFill="1" applyBorder="1" applyAlignment="1">
      <alignment horizontal="center" vertical="center"/>
      <protection/>
    </xf>
    <xf numFmtId="0" fontId="25" fillId="46" borderId="18" xfId="0" applyFont="1" applyFill="1" applyBorder="1" applyAlignment="1">
      <alignment vertical="center" wrapText="1"/>
    </xf>
    <xf numFmtId="0" fontId="25" fillId="46" borderId="18" xfId="0" applyFont="1" applyFill="1" applyBorder="1" applyAlignment="1">
      <alignment horizontal="left" vertical="center" wrapText="1"/>
    </xf>
    <xf numFmtId="0" fontId="24" fillId="44" borderId="18" xfId="27" applyFont="1" applyFill="1" applyBorder="1" applyAlignment="1" applyProtection="1">
      <alignment horizontal="left" vertical="center" wrapText="1" readingOrder="1"/>
      <protection hidden="1"/>
    </xf>
    <xf numFmtId="0" fontId="99" fillId="45" borderId="0" xfId="225" applyFont="1" applyFill="1" applyBorder="1" applyAlignment="1">
      <alignment horizontal="center" vertical="center"/>
      <protection/>
    </xf>
    <xf numFmtId="0" fontId="34" fillId="0" borderId="0" xfId="27" applyFont="1" applyFill="1" applyBorder="1" applyAlignment="1" applyProtection="1">
      <alignment horizontal="left" vertical="center" wrapText="1" readingOrder="1"/>
      <protection hidden="1"/>
    </xf>
    <xf numFmtId="0" fontId="100" fillId="41" borderId="55" xfId="225" applyFont="1" applyFill="1" applyBorder="1" applyAlignment="1">
      <alignment horizontal="left" vertical="center"/>
      <protection/>
    </xf>
    <xf numFmtId="0" fontId="100" fillId="41" borderId="53" xfId="225" applyFont="1" applyFill="1" applyBorder="1" applyAlignment="1">
      <alignment horizontal="left" vertical="center"/>
      <protection/>
    </xf>
    <xf numFmtId="0" fontId="0" fillId="37" borderId="24" xfId="5" applyFont="1" applyFill="1" applyBorder="1" applyAlignment="1">
      <alignment horizontal="center" vertical="center" readingOrder="1"/>
      <protection/>
    </xf>
    <xf numFmtId="0" fontId="0" fillId="37" borderId="56" xfId="5" applyFont="1" applyFill="1" applyBorder="1" applyAlignment="1">
      <alignment horizontal="center" vertical="center" readingOrder="1"/>
      <protection/>
    </xf>
    <xf numFmtId="0" fontId="0" fillId="37" borderId="57" xfId="5" applyFont="1" applyFill="1" applyBorder="1" applyAlignment="1">
      <alignment horizontal="center" vertical="center" readingOrder="1"/>
      <protection/>
    </xf>
    <xf numFmtId="0" fontId="99" fillId="0" borderId="0" xfId="225" applyFont="1" applyFill="1" applyBorder="1" applyAlignment="1">
      <alignment horizontal="center" vertical="center"/>
      <protection/>
    </xf>
    <xf numFmtId="0" fontId="101" fillId="0" borderId="0" xfId="5" applyFont="1" applyFill="1" applyBorder="1" applyAlignment="1">
      <alignment horizontal="center" vertical="center" readingOrder="1"/>
      <protection/>
    </xf>
    <xf numFmtId="0" fontId="100" fillId="41" borderId="30" xfId="225" applyFont="1" applyFill="1" applyBorder="1" applyAlignment="1">
      <alignment horizontal="left" vertical="center"/>
      <protection/>
    </xf>
    <xf numFmtId="0" fontId="100" fillId="41" borderId="17" xfId="225" applyFont="1" applyFill="1" applyBorder="1" applyAlignment="1">
      <alignment horizontal="left" vertical="center"/>
      <protection/>
    </xf>
    <xf numFmtId="0" fontId="102" fillId="0" borderId="0" xfId="0" applyFont="1" applyFill="1" applyBorder="1" applyAlignment="1">
      <alignment horizontal="center" vertical="center"/>
    </xf>
    <xf numFmtId="0" fontId="35" fillId="0" borderId="0" xfId="27" applyFont="1" applyFill="1" applyBorder="1" applyAlignment="1" applyProtection="1">
      <alignment horizontal="left" vertical="center" shrinkToFit="1" readingOrder="1"/>
      <protection hidden="1"/>
    </xf>
    <xf numFmtId="0" fontId="64" fillId="41" borderId="44" xfId="225" applyFont="1" applyFill="1" applyBorder="1" applyAlignment="1">
      <alignment horizontal="center" vertical="center" wrapText="1"/>
      <protection/>
    </xf>
    <xf numFmtId="0" fontId="92" fillId="39" borderId="38" xfId="213" applyFont="1" applyFill="1" applyBorder="1" applyAlignment="1">
      <alignment horizontal="center" vertical="center"/>
      <protection/>
    </xf>
    <xf numFmtId="0" fontId="103" fillId="44" borderId="58" xfId="213" applyFont="1" applyFill="1" applyBorder="1" applyAlignment="1">
      <alignment horizontal="center" vertical="center"/>
      <protection/>
    </xf>
    <xf numFmtId="0" fontId="100" fillId="41" borderId="22" xfId="225" applyFont="1" applyFill="1" applyBorder="1" applyAlignment="1">
      <alignment horizontal="left" vertical="center"/>
      <protection/>
    </xf>
    <xf numFmtId="0" fontId="100" fillId="41" borderId="0" xfId="225" applyFont="1" applyFill="1" applyBorder="1" applyAlignment="1">
      <alignment horizontal="left" vertical="center"/>
      <protection/>
    </xf>
    <xf numFmtId="0" fontId="40" fillId="37" borderId="30" xfId="0" applyFont="1" applyFill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center" vertical="center" wrapText="1"/>
    </xf>
    <xf numFmtId="0" fontId="40" fillId="37" borderId="31" xfId="0" applyFont="1" applyFill="1" applyBorder="1" applyAlignment="1">
      <alignment horizontal="center" vertical="center" wrapText="1"/>
    </xf>
    <xf numFmtId="0" fontId="104" fillId="37" borderId="59" xfId="0" applyFont="1" applyFill="1" applyBorder="1" applyAlignment="1">
      <alignment horizontal="center" vertical="center"/>
    </xf>
    <xf numFmtId="0" fontId="104" fillId="37" borderId="60" xfId="0" applyFont="1" applyFill="1" applyBorder="1" applyAlignment="1">
      <alignment horizontal="center" vertical="center"/>
    </xf>
    <xf numFmtId="0" fontId="104" fillId="37" borderId="61" xfId="0" applyFont="1" applyFill="1" applyBorder="1" applyAlignment="1">
      <alignment horizontal="center" vertical="center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25" xfId="0" applyFont="1" applyFill="1" applyBorder="1" applyAlignment="1">
      <alignment horizontal="center" vertical="center" wrapText="1"/>
    </xf>
    <xf numFmtId="0" fontId="41" fillId="37" borderId="19" xfId="0" applyFont="1" applyFill="1" applyBorder="1" applyAlignment="1">
      <alignment horizontal="center" vertical="center"/>
    </xf>
    <xf numFmtId="0" fontId="41" fillId="37" borderId="20" xfId="0" applyFont="1" applyFill="1" applyBorder="1" applyAlignment="1">
      <alignment horizontal="center" vertical="center"/>
    </xf>
    <xf numFmtId="0" fontId="41" fillId="37" borderId="21" xfId="0" applyFont="1" applyFill="1" applyBorder="1" applyAlignment="1">
      <alignment horizontal="center" vertical="center"/>
    </xf>
    <xf numFmtId="0" fontId="41" fillId="37" borderId="22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7" borderId="25" xfId="0" applyFont="1" applyFill="1" applyBorder="1" applyAlignment="1">
      <alignment horizontal="center" vertical="center"/>
    </xf>
    <xf numFmtId="0" fontId="24" fillId="37" borderId="62" xfId="0" applyFont="1" applyFill="1" applyBorder="1" applyAlignment="1">
      <alignment horizontal="center"/>
    </xf>
    <xf numFmtId="0" fontId="24" fillId="37" borderId="33" xfId="0" applyFont="1" applyFill="1" applyBorder="1" applyAlignment="1">
      <alignment horizontal="center"/>
    </xf>
    <xf numFmtId="0" fontId="24" fillId="37" borderId="63" xfId="0" applyFont="1" applyFill="1" applyBorder="1" applyAlignment="1">
      <alignment horizontal="center"/>
    </xf>
    <xf numFmtId="215" fontId="23" fillId="37" borderId="0" xfId="195" applyNumberFormat="1" applyFont="1" applyFill="1" applyBorder="1" applyAlignment="1">
      <alignment horizontal="left" vertical="center" wrapText="1"/>
    </xf>
    <xf numFmtId="0" fontId="98" fillId="38" borderId="36" xfId="214" applyFont="1" applyFill="1" applyBorder="1" applyAlignment="1">
      <alignment horizontal="center" vertical="center" wrapText="1"/>
      <protection/>
    </xf>
    <xf numFmtId="0" fontId="98" fillId="38" borderId="53" xfId="214" applyFont="1" applyFill="1" applyBorder="1" applyAlignment="1">
      <alignment horizontal="center" vertical="center" wrapText="1"/>
      <protection/>
    </xf>
    <xf numFmtId="0" fontId="23" fillId="15" borderId="47" xfId="213" applyFont="1" applyFill="1" applyBorder="1" applyAlignment="1">
      <alignment horizontal="center" vertical="center" wrapText="1"/>
      <protection/>
    </xf>
    <xf numFmtId="0" fontId="23" fillId="15" borderId="17" xfId="213" applyFont="1" applyFill="1" applyBorder="1" applyAlignment="1">
      <alignment horizontal="center" vertical="center" wrapText="1"/>
      <protection/>
    </xf>
    <xf numFmtId="0" fontId="23" fillId="15" borderId="16" xfId="213" applyFont="1" applyFill="1" applyBorder="1" applyAlignment="1">
      <alignment horizontal="center" vertical="center" wrapText="1"/>
      <protection/>
    </xf>
    <xf numFmtId="0" fontId="25" fillId="37" borderId="51" xfId="0" applyFont="1" applyFill="1" applyBorder="1" applyAlignment="1">
      <alignment vertical="center" wrapText="1"/>
    </xf>
    <xf numFmtId="0" fontId="25" fillId="37" borderId="52" xfId="0" applyFont="1" applyFill="1" applyBorder="1" applyAlignment="1">
      <alignment vertical="center" wrapText="1"/>
    </xf>
    <xf numFmtId="0" fontId="23" fillId="15" borderId="18" xfId="213" applyFont="1" applyFill="1" applyBorder="1" applyAlignment="1">
      <alignment horizontal="center" vertical="center" wrapText="1"/>
      <protection/>
    </xf>
    <xf numFmtId="0" fontId="23" fillId="15" borderId="51" xfId="213" applyFont="1" applyFill="1" applyBorder="1" applyAlignment="1">
      <alignment horizontal="center" vertical="center" wrapText="1"/>
      <protection/>
    </xf>
    <xf numFmtId="0" fontId="23" fillId="15" borderId="52" xfId="213" applyFont="1" applyFill="1" applyBorder="1" applyAlignment="1">
      <alignment horizontal="center" vertical="center" wrapText="1"/>
      <protection/>
    </xf>
    <xf numFmtId="0" fontId="25" fillId="37" borderId="51" xfId="0" applyFont="1" applyFill="1" applyBorder="1" applyAlignment="1">
      <alignment horizontal="center" vertical="center" wrapText="1"/>
    </xf>
    <xf numFmtId="0" fontId="25" fillId="37" borderId="64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91" fillId="38" borderId="53" xfId="214" applyFont="1" applyFill="1" applyBorder="1" applyAlignment="1">
      <alignment horizontal="center" vertical="center" wrapText="1"/>
      <protection/>
    </xf>
    <xf numFmtId="0" fontId="23" fillId="36" borderId="17" xfId="214" applyFont="1" applyFill="1" applyBorder="1" applyAlignment="1">
      <alignment horizontal="center" vertical="center" wrapText="1"/>
      <protection/>
    </xf>
    <xf numFmtId="0" fontId="23" fillId="36" borderId="16" xfId="214" applyFont="1" applyFill="1" applyBorder="1" applyAlignment="1">
      <alignment horizontal="center" vertical="center" wrapText="1"/>
      <protection/>
    </xf>
    <xf numFmtId="0" fontId="23" fillId="37" borderId="51" xfId="213" applyFont="1" applyFill="1" applyBorder="1" applyAlignment="1">
      <alignment horizontal="center" vertical="center"/>
      <protection/>
    </xf>
    <xf numFmtId="0" fontId="23" fillId="37" borderId="52" xfId="213" applyFont="1" applyFill="1" applyBorder="1" applyAlignment="1">
      <alignment horizontal="center" vertic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uro 3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 2" xfId="89"/>
    <cellStyle name="Millares [0] 2 2" xfId="90"/>
    <cellStyle name="Millares [0] 2 3" xfId="91"/>
    <cellStyle name="Millares 10" xfId="92"/>
    <cellStyle name="Millares 100" xfId="93"/>
    <cellStyle name="Millares 101" xfId="94"/>
    <cellStyle name="Millares 102" xfId="95"/>
    <cellStyle name="Millares 103" xfId="96"/>
    <cellStyle name="Millares 104" xfId="97"/>
    <cellStyle name="Millares 105" xfId="98"/>
    <cellStyle name="Millares 106" xfId="99"/>
    <cellStyle name="Millares 107" xfId="100"/>
    <cellStyle name="Millares 107 2" xfId="101"/>
    <cellStyle name="Millares 107 2 2" xfId="102"/>
    <cellStyle name="Millares 107 3" xfId="103"/>
    <cellStyle name="Millares 108" xfId="104"/>
    <cellStyle name="Millares 109" xfId="105"/>
    <cellStyle name="Millares 11" xfId="106"/>
    <cellStyle name="Millares 11 2" xfId="107"/>
    <cellStyle name="Millares 11 3" xfId="108"/>
    <cellStyle name="Millares 12" xfId="109"/>
    <cellStyle name="Millares 13" xfId="110"/>
    <cellStyle name="Millares 14" xfId="111"/>
    <cellStyle name="Millares 15" xfId="112"/>
    <cellStyle name="Millares 16" xfId="113"/>
    <cellStyle name="Millares 17" xfId="114"/>
    <cellStyle name="Millares 18" xfId="115"/>
    <cellStyle name="Millares 19" xfId="116"/>
    <cellStyle name="Millares 2" xfId="117"/>
    <cellStyle name="Millares 20" xfId="118"/>
    <cellStyle name="Millares 21" xfId="119"/>
    <cellStyle name="Millares 22" xfId="120"/>
    <cellStyle name="Millares 23" xfId="121"/>
    <cellStyle name="Millares 24" xfId="122"/>
    <cellStyle name="Millares 25" xfId="123"/>
    <cellStyle name="Millares 26" xfId="124"/>
    <cellStyle name="Millares 27" xfId="125"/>
    <cellStyle name="Millares 28" xfId="126"/>
    <cellStyle name="Millares 29" xfId="127"/>
    <cellStyle name="Millares 3" xfId="128"/>
    <cellStyle name="Millares 30" xfId="129"/>
    <cellStyle name="Millares 31" xfId="130"/>
    <cellStyle name="Millares 32" xfId="131"/>
    <cellStyle name="Millares 33" xfId="132"/>
    <cellStyle name="Millares 34" xfId="133"/>
    <cellStyle name="Millares 35" xfId="134"/>
    <cellStyle name="Millares 36" xfId="135"/>
    <cellStyle name="Millares 37" xfId="136"/>
    <cellStyle name="Millares 38" xfId="137"/>
    <cellStyle name="Millares 39" xfId="138"/>
    <cellStyle name="Millares 4" xfId="139"/>
    <cellStyle name="Millares 40" xfId="140"/>
    <cellStyle name="Millares 41" xfId="141"/>
    <cellStyle name="Millares 42" xfId="142"/>
    <cellStyle name="Millares 43" xfId="143"/>
    <cellStyle name="Millares 44" xfId="144"/>
    <cellStyle name="Millares 45" xfId="145"/>
    <cellStyle name="Millares 46" xfId="146"/>
    <cellStyle name="Millares 47" xfId="147"/>
    <cellStyle name="Millares 48" xfId="148"/>
    <cellStyle name="Millares 49" xfId="149"/>
    <cellStyle name="Millares 5" xfId="150"/>
    <cellStyle name="Millares 50" xfId="151"/>
    <cellStyle name="Millares 51" xfId="152"/>
    <cellStyle name="Millares 52" xfId="153"/>
    <cellStyle name="Millares 53" xfId="154"/>
    <cellStyle name="Millares 54" xfId="155"/>
    <cellStyle name="Millares 55" xfId="156"/>
    <cellStyle name="Millares 56" xfId="157"/>
    <cellStyle name="Millares 57" xfId="158"/>
    <cellStyle name="Millares 58" xfId="159"/>
    <cellStyle name="Millares 59" xfId="160"/>
    <cellStyle name="Millares 6" xfId="161"/>
    <cellStyle name="Millares 60" xfId="162"/>
    <cellStyle name="Millares 61" xfId="163"/>
    <cellStyle name="Millares 62" xfId="164"/>
    <cellStyle name="Millares 63" xfId="165"/>
    <cellStyle name="Millares 64" xfId="166"/>
    <cellStyle name="Millares 65" xfId="167"/>
    <cellStyle name="Millares 66" xfId="168"/>
    <cellStyle name="Millares 67" xfId="169"/>
    <cellStyle name="Millares 68" xfId="170"/>
    <cellStyle name="Millares 69" xfId="171"/>
    <cellStyle name="Millares 7" xfId="172"/>
    <cellStyle name="Millares 70" xfId="173"/>
    <cellStyle name="Millares 71" xfId="174"/>
    <cellStyle name="Millares 72" xfId="175"/>
    <cellStyle name="Millares 73" xfId="176"/>
    <cellStyle name="Millares 74" xfId="177"/>
    <cellStyle name="Millares 75" xfId="178"/>
    <cellStyle name="Millares 76" xfId="179"/>
    <cellStyle name="Millares 77" xfId="180"/>
    <cellStyle name="Millares 78" xfId="181"/>
    <cellStyle name="Millares 79" xfId="182"/>
    <cellStyle name="Millares 8" xfId="183"/>
    <cellStyle name="Millares 80" xfId="184"/>
    <cellStyle name="Millares 81" xfId="185"/>
    <cellStyle name="Millares 82" xfId="186"/>
    <cellStyle name="Millares 83" xfId="187"/>
    <cellStyle name="Millares 84" xfId="188"/>
    <cellStyle name="Millares 85" xfId="189"/>
    <cellStyle name="Millares 86" xfId="190"/>
    <cellStyle name="Millares 87" xfId="191"/>
    <cellStyle name="Millares 88" xfId="192"/>
    <cellStyle name="Millares 89" xfId="193"/>
    <cellStyle name="Millares 9" xfId="194"/>
    <cellStyle name="Millares 9 2" xfId="195"/>
    <cellStyle name="Millares 9 3" xfId="196"/>
    <cellStyle name="Millares 90" xfId="197"/>
    <cellStyle name="Millares 91" xfId="198"/>
    <cellStyle name="Millares 92" xfId="199"/>
    <cellStyle name="Millares 93" xfId="200"/>
    <cellStyle name="Millares 94" xfId="201"/>
    <cellStyle name="Millares 95" xfId="202"/>
    <cellStyle name="Millares 96" xfId="203"/>
    <cellStyle name="Millares 97" xfId="204"/>
    <cellStyle name="Millares 98" xfId="205"/>
    <cellStyle name="Millares 99" xfId="206"/>
    <cellStyle name="Currency" xfId="207"/>
    <cellStyle name="Currency [0]" xfId="208"/>
    <cellStyle name="Neutral" xfId="209"/>
    <cellStyle name="Normal 10" xfId="210"/>
    <cellStyle name="Normal 11" xfId="211"/>
    <cellStyle name="Normal 11 2" xfId="212"/>
    <cellStyle name="Normal 2" xfId="213"/>
    <cellStyle name="Normal 3" xfId="214"/>
    <cellStyle name="Normal 3 2" xfId="215"/>
    <cellStyle name="Normal 3_POLITICAS" xfId="216"/>
    <cellStyle name="Normal 4" xfId="217"/>
    <cellStyle name="Normal 4 2" xfId="218"/>
    <cellStyle name="Normal 4 3" xfId="219"/>
    <cellStyle name="Normal 4_2 RED ANDINA" xfId="220"/>
    <cellStyle name="Normal 5" xfId="221"/>
    <cellStyle name="Normal 6" xfId="222"/>
    <cellStyle name="Normal 7" xfId="223"/>
    <cellStyle name="Normal 8" xfId="224"/>
    <cellStyle name="Normal_CARATULA" xfId="225"/>
    <cellStyle name="Normal_Sayapullo 2004" xfId="226"/>
    <cellStyle name="Notas" xfId="227"/>
    <cellStyle name="Note" xfId="228"/>
    <cellStyle name="Output" xfId="229"/>
    <cellStyle name="Percent" xfId="230"/>
    <cellStyle name="Porcentual 2" xfId="231"/>
    <cellStyle name="Porcentual 2 2" xfId="232"/>
    <cellStyle name="Porcentual 2 3" xfId="233"/>
    <cellStyle name="Porcentual 3" xfId="234"/>
    <cellStyle name="Salida" xfId="235"/>
    <cellStyle name="Texto de advertencia" xfId="236"/>
    <cellStyle name="Texto explicativo" xfId="237"/>
    <cellStyle name="Title" xfId="238"/>
    <cellStyle name="Título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18</xdr:col>
      <xdr:colOff>457200</xdr:colOff>
      <xdr:row>40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17320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23</xdr:row>
      <xdr:rowOff>0</xdr:rowOff>
    </xdr:from>
    <xdr:to>
      <xdr:col>2</xdr:col>
      <xdr:colOff>1104900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2114550" y="6372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21</xdr:row>
      <xdr:rowOff>0</xdr:rowOff>
    </xdr:from>
    <xdr:to>
      <xdr:col>2</xdr:col>
      <xdr:colOff>1104900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211455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23</xdr:row>
      <xdr:rowOff>0</xdr:rowOff>
    </xdr:from>
    <xdr:to>
      <xdr:col>2</xdr:col>
      <xdr:colOff>1104900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2114550" y="6372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1" name="Line 1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2" name="Line 2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3" name="Line 3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4" name="Line 4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23</xdr:row>
      <xdr:rowOff>0</xdr:rowOff>
    </xdr:from>
    <xdr:to>
      <xdr:col>3</xdr:col>
      <xdr:colOff>1104900</xdr:colOff>
      <xdr:row>23</xdr:row>
      <xdr:rowOff>0</xdr:rowOff>
    </xdr:to>
    <xdr:sp>
      <xdr:nvSpPr>
        <xdr:cNvPr id="15" name="Line 5"/>
        <xdr:cNvSpPr>
          <a:spLocks/>
        </xdr:cNvSpPr>
      </xdr:nvSpPr>
      <xdr:spPr>
        <a:xfrm>
          <a:off x="5486400" y="6372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6" name="Line 6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7" name="Line 7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8" name="Line 8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0</xdr:rowOff>
    </xdr:from>
    <xdr:to>
      <xdr:col>3</xdr:col>
      <xdr:colOff>1104900</xdr:colOff>
      <xdr:row>21</xdr:row>
      <xdr:rowOff>0</xdr:rowOff>
    </xdr:to>
    <xdr:sp>
      <xdr:nvSpPr>
        <xdr:cNvPr id="19" name="Line 9"/>
        <xdr:cNvSpPr>
          <a:spLocks/>
        </xdr:cNvSpPr>
      </xdr:nvSpPr>
      <xdr:spPr>
        <a:xfrm>
          <a:off x="5486400" y="5876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23</xdr:row>
      <xdr:rowOff>0</xdr:rowOff>
    </xdr:from>
    <xdr:to>
      <xdr:col>3</xdr:col>
      <xdr:colOff>1104900</xdr:colOff>
      <xdr:row>23</xdr:row>
      <xdr:rowOff>0</xdr:rowOff>
    </xdr:to>
    <xdr:sp>
      <xdr:nvSpPr>
        <xdr:cNvPr id="20" name="Line 10"/>
        <xdr:cNvSpPr>
          <a:spLocks/>
        </xdr:cNvSpPr>
      </xdr:nvSpPr>
      <xdr:spPr>
        <a:xfrm>
          <a:off x="5486400" y="6372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onhu.org.pe/Documents%20and%20Settings\respejo\Mis%20documentos\GERENCIA%20M&amp;E%20PAMAFRO\PLAN%20DE%20MONITOREO\Plan%20de%20riesgos\Plan%20Riesgos%20Final\Risk%204%20ABIE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ERMINOLOGÍA"/>
      <sheetName val="FICHA"/>
      <sheetName val="EXPLICACION FACTORES"/>
      <sheetName val="MACO4 (2)"/>
      <sheetName val="OBJETIVO1"/>
      <sheetName val="OBJETIVO2"/>
      <sheetName val="OBJETIVO3"/>
      <sheetName val="OBJETIVO4"/>
      <sheetName val="OBJETIVO5"/>
      <sheetName val="REPORTE GRÁFICO DE RIESGO"/>
      <sheetName val="PLAN DE CONTINGENCIA-REP. FINAN"/>
      <sheetName val="MATRIZ CALIFICACIÓN"/>
      <sheetName val="SEMAFOR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Adyacencia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6">
      <selection activeCell="A2" sqref="A2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74" zoomScaleNormal="74" zoomScalePageLayoutView="0" workbookViewId="0" topLeftCell="A7">
      <selection activeCell="F19" sqref="F19:P19"/>
    </sheetView>
  </sheetViews>
  <sheetFormatPr defaultColWidth="11.421875" defaultRowHeight="15"/>
  <cols>
    <col min="1" max="1" width="29.7109375" style="7" customWidth="1"/>
    <col min="2" max="2" width="2.57421875" style="7" customWidth="1"/>
    <col min="3" max="3" width="1.28515625" style="7" customWidth="1"/>
    <col min="4" max="4" width="2.00390625" style="4" customWidth="1"/>
    <col min="5" max="5" width="0.71875" style="0" customWidth="1"/>
    <col min="6" max="6" width="6.421875" style="0" customWidth="1"/>
    <col min="15" max="15" width="11.421875" style="0" customWidth="1"/>
    <col min="16" max="16" width="24.421875" style="0" customWidth="1"/>
    <col min="17" max="17" width="5.421875" style="0" customWidth="1"/>
    <col min="18" max="18" width="1.28515625" style="0" customWidth="1"/>
    <col min="19" max="19" width="1.7109375" style="0" customWidth="1"/>
    <col min="20" max="20" width="0.42578125" style="0" hidden="1" customWidth="1"/>
    <col min="21" max="21" width="4.28125" style="0" customWidth="1"/>
    <col min="22" max="22" width="3.421875" style="0" customWidth="1"/>
  </cols>
  <sheetData>
    <row r="1" spans="5:19" ht="9.75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s="4" customFormat="1" ht="14.25" customHeight="1" thickBot="1">
      <c r="A2" s="7"/>
      <c r="B2" s="7"/>
      <c r="C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4:21" s="7" customFormat="1" ht="9.75" customHeight="1" thickBot="1">
      <c r="D3" s="65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13"/>
      <c r="U3" s="13"/>
    </row>
    <row r="4" spans="4:21" s="7" customFormat="1" ht="38.25" customHeight="1" thickBot="1">
      <c r="D4" s="69"/>
      <c r="E4" s="70"/>
      <c r="F4" s="71"/>
      <c r="G4" s="246" t="s">
        <v>0</v>
      </c>
      <c r="H4" s="246"/>
      <c r="I4" s="246"/>
      <c r="J4" s="246"/>
      <c r="K4" s="246"/>
      <c r="L4" s="246"/>
      <c r="M4" s="246"/>
      <c r="N4" s="246"/>
      <c r="O4" s="246"/>
      <c r="P4" s="246"/>
      <c r="Q4" s="72"/>
      <c r="R4" s="73"/>
      <c r="S4" s="74"/>
      <c r="T4" s="75"/>
      <c r="U4" s="100"/>
    </row>
    <row r="5" spans="2:21" ht="35.25" customHeight="1" thickBot="1">
      <c r="B5" s="11"/>
      <c r="C5" s="11"/>
      <c r="D5" s="69"/>
      <c r="E5" s="76"/>
      <c r="F5" s="77"/>
      <c r="G5" s="247" t="s">
        <v>53</v>
      </c>
      <c r="H5" s="247"/>
      <c r="I5" s="247"/>
      <c r="J5" s="247"/>
      <c r="K5" s="247"/>
      <c r="L5" s="247"/>
      <c r="M5" s="247"/>
      <c r="N5" s="247"/>
      <c r="O5" s="247"/>
      <c r="P5" s="247"/>
      <c r="Q5" s="78"/>
      <c r="R5" s="79"/>
      <c r="S5" s="74"/>
      <c r="T5" s="80"/>
      <c r="U5" s="100"/>
    </row>
    <row r="6" spans="2:21" ht="21.75" customHeight="1">
      <c r="B6" s="11"/>
      <c r="C6" s="11"/>
      <c r="D6" s="69"/>
      <c r="E6" s="70"/>
      <c r="F6" s="81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82"/>
      <c r="R6" s="79"/>
      <c r="S6" s="74"/>
      <c r="T6" s="80"/>
      <c r="U6" s="100"/>
    </row>
    <row r="7" spans="2:21" ht="27" customHeight="1">
      <c r="B7" s="11"/>
      <c r="C7" s="11"/>
      <c r="D7" s="69"/>
      <c r="E7" s="70"/>
      <c r="F7" s="249" t="s">
        <v>45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83"/>
      <c r="R7" s="79"/>
      <c r="S7" s="74"/>
      <c r="T7" s="80"/>
      <c r="U7" s="100"/>
    </row>
    <row r="8" spans="2:21" ht="33" customHeight="1">
      <c r="B8" s="11"/>
      <c r="C8" s="11"/>
      <c r="D8" s="69"/>
      <c r="E8" s="84"/>
      <c r="F8" s="85">
        <v>1</v>
      </c>
      <c r="G8" s="232" t="s">
        <v>37</v>
      </c>
      <c r="H8" s="232"/>
      <c r="I8" s="232"/>
      <c r="J8" s="232"/>
      <c r="K8" s="232"/>
      <c r="L8" s="232"/>
      <c r="M8" s="232"/>
      <c r="N8" s="232"/>
      <c r="O8" s="232"/>
      <c r="P8" s="232"/>
      <c r="Q8" s="86"/>
      <c r="R8" s="79"/>
      <c r="S8" s="74"/>
      <c r="T8" s="80"/>
      <c r="U8" s="100"/>
    </row>
    <row r="9" spans="2:21" ht="26.25" customHeight="1" thickBot="1">
      <c r="B9" s="11"/>
      <c r="C9" s="11"/>
      <c r="D9" s="69"/>
      <c r="E9" s="84"/>
      <c r="F9" s="242" t="s">
        <v>46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87"/>
      <c r="R9" s="79"/>
      <c r="S9" s="74"/>
      <c r="T9" s="80"/>
      <c r="U9" s="100"/>
    </row>
    <row r="10" spans="2:21" s="7" customFormat="1" ht="73.5" customHeight="1" thickTop="1">
      <c r="B10" s="11"/>
      <c r="C10" s="11"/>
      <c r="D10" s="69"/>
      <c r="E10" s="84"/>
      <c r="F10" s="88">
        <v>2</v>
      </c>
      <c r="G10" s="232" t="s">
        <v>35</v>
      </c>
      <c r="H10" s="232"/>
      <c r="I10" s="232"/>
      <c r="J10" s="232"/>
      <c r="K10" s="232"/>
      <c r="L10" s="232"/>
      <c r="M10" s="232"/>
      <c r="N10" s="232"/>
      <c r="O10" s="232"/>
      <c r="P10" s="232"/>
      <c r="Q10" s="89"/>
      <c r="R10" s="79"/>
      <c r="S10" s="74"/>
      <c r="T10" s="80"/>
      <c r="U10" s="100"/>
    </row>
    <row r="11" spans="2:22" s="7" customFormat="1" ht="32.25" customHeight="1" thickBot="1">
      <c r="B11" s="13"/>
      <c r="C11" s="13"/>
      <c r="D11" s="69"/>
      <c r="E11" s="84"/>
      <c r="F11" s="235" t="s">
        <v>47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90"/>
      <c r="R11" s="79"/>
      <c r="S11" s="74"/>
      <c r="T11" s="80"/>
      <c r="U11" s="100"/>
      <c r="V11" s="13"/>
    </row>
    <row r="12" spans="2:22" ht="66.75" customHeight="1" thickTop="1">
      <c r="B12" s="13"/>
      <c r="C12" s="13"/>
      <c r="D12" s="69"/>
      <c r="E12" s="84"/>
      <c r="F12" s="91">
        <v>3</v>
      </c>
      <c r="G12" s="232" t="s">
        <v>38</v>
      </c>
      <c r="H12" s="232"/>
      <c r="I12" s="232"/>
      <c r="J12" s="232"/>
      <c r="K12" s="232"/>
      <c r="L12" s="232"/>
      <c r="M12" s="232"/>
      <c r="N12" s="232"/>
      <c r="O12" s="232"/>
      <c r="P12" s="232"/>
      <c r="Q12" s="92"/>
      <c r="R12" s="79"/>
      <c r="S12" s="74"/>
      <c r="T12" s="80"/>
      <c r="U12" s="100"/>
      <c r="V12" s="13"/>
    </row>
    <row r="13" spans="2:22" ht="33.75" customHeight="1" thickBot="1">
      <c r="B13" s="13"/>
      <c r="C13" s="13"/>
      <c r="D13" s="69"/>
      <c r="E13" s="84"/>
      <c r="F13" s="242" t="s">
        <v>48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87"/>
      <c r="R13" s="79"/>
      <c r="S13" s="74"/>
      <c r="T13" s="80"/>
      <c r="U13" s="100"/>
      <c r="V13" s="13"/>
    </row>
    <row r="14" spans="2:22" ht="73.5" customHeight="1" thickBot="1" thickTop="1">
      <c r="B14" s="13"/>
      <c r="C14" s="13"/>
      <c r="D14" s="69"/>
      <c r="E14" s="84"/>
      <c r="F14" s="93">
        <v>4</v>
      </c>
      <c r="G14" s="232" t="s">
        <v>36</v>
      </c>
      <c r="H14" s="232"/>
      <c r="I14" s="232"/>
      <c r="J14" s="232"/>
      <c r="K14" s="232"/>
      <c r="L14" s="232"/>
      <c r="M14" s="232"/>
      <c r="N14" s="232"/>
      <c r="O14" s="232"/>
      <c r="P14" s="232"/>
      <c r="Q14" s="94"/>
      <c r="R14" s="79"/>
      <c r="S14" s="74"/>
      <c r="T14" s="80"/>
      <c r="U14" s="100"/>
      <c r="V14" s="13"/>
    </row>
    <row r="15" spans="2:22" s="7" customFormat="1" ht="30.75" customHeight="1" thickBot="1" thickTop="1">
      <c r="B15" s="13"/>
      <c r="C15" s="13"/>
      <c r="D15" s="69"/>
      <c r="E15" s="84"/>
      <c r="F15" s="237" t="s">
        <v>49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79"/>
      <c r="S15" s="74"/>
      <c r="T15" s="80"/>
      <c r="U15" s="100"/>
      <c r="V15" s="13"/>
    </row>
    <row r="16" spans="2:22" ht="13.5" customHeight="1" thickBot="1">
      <c r="B16" s="13"/>
      <c r="C16" s="13"/>
      <c r="D16" s="95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9"/>
      <c r="T16" s="80"/>
      <c r="U16" s="100"/>
      <c r="V16" s="13"/>
    </row>
    <row r="17" spans="2:22" ht="25.5" customHeight="1">
      <c r="B17" s="13"/>
      <c r="C17" s="13"/>
      <c r="D17" s="100"/>
      <c r="E17" s="101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102"/>
      <c r="R17" s="103"/>
      <c r="S17" s="100"/>
      <c r="T17" s="100"/>
      <c r="U17" s="100"/>
      <c r="V17" s="13"/>
    </row>
    <row r="18" spans="2:22" ht="32.25" customHeight="1">
      <c r="B18" s="13"/>
      <c r="C18" s="13"/>
      <c r="D18" s="13"/>
      <c r="E18" s="16"/>
      <c r="F18" s="17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18"/>
      <c r="R18" s="15"/>
      <c r="S18" s="13"/>
      <c r="T18" s="13"/>
      <c r="U18" s="13"/>
      <c r="V18" s="13"/>
    </row>
    <row r="19" spans="2:22" ht="27" customHeight="1">
      <c r="B19" s="13"/>
      <c r="C19" s="13"/>
      <c r="D19" s="13"/>
      <c r="E19" s="19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0"/>
      <c r="R19" s="14"/>
      <c r="S19" s="13"/>
      <c r="T19" s="13"/>
      <c r="U19" s="13"/>
      <c r="V19" s="13"/>
    </row>
    <row r="20" spans="2:22" ht="73.5" customHeight="1">
      <c r="B20" s="13"/>
      <c r="C20" s="13"/>
      <c r="D20" s="13"/>
      <c r="E20" s="19"/>
      <c r="F20" s="21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18"/>
      <c r="R20" s="15"/>
      <c r="S20" s="13"/>
      <c r="T20" s="13"/>
      <c r="U20" s="13"/>
      <c r="V20" s="13"/>
    </row>
    <row r="21" spans="2:22" ht="31.5" customHeight="1">
      <c r="B21" s="13"/>
      <c r="C21" s="13"/>
      <c r="D21" s="13"/>
      <c r="E21" s="19"/>
      <c r="F21" s="240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0"/>
      <c r="R21" s="15"/>
      <c r="S21" s="13"/>
      <c r="T21" s="13"/>
      <c r="U21" s="13"/>
      <c r="V21" s="13"/>
    </row>
    <row r="22" spans="2:22" ht="67.5" customHeight="1">
      <c r="B22" s="13"/>
      <c r="C22" s="13"/>
      <c r="D22" s="13"/>
      <c r="E22" s="19"/>
      <c r="F22" s="21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2"/>
      <c r="R22" s="15"/>
      <c r="S22" s="13"/>
      <c r="T22" s="13"/>
      <c r="U22" s="13"/>
      <c r="V22" s="13"/>
    </row>
    <row r="23" spans="2:22" ht="33.75" customHeight="1">
      <c r="B23" s="13"/>
      <c r="C23" s="13"/>
      <c r="D23" s="13"/>
      <c r="E23" s="19"/>
      <c r="F23" s="240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0"/>
      <c r="R23" s="15"/>
      <c r="S23" s="13"/>
      <c r="T23" s="13"/>
      <c r="U23" s="13"/>
      <c r="V23" s="13"/>
    </row>
    <row r="24" spans="2:22" ht="74.25" customHeight="1">
      <c r="B24" s="13"/>
      <c r="C24" s="13"/>
      <c r="D24" s="13"/>
      <c r="E24" s="19"/>
      <c r="F24" s="21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2"/>
      <c r="R24" s="15"/>
      <c r="S24" s="13"/>
      <c r="T24" s="13"/>
      <c r="U24" s="13"/>
      <c r="V24" s="13"/>
    </row>
    <row r="25" spans="2:22" ht="30.75" customHeight="1">
      <c r="B25" s="13"/>
      <c r="C25" s="13"/>
      <c r="D25" s="13"/>
      <c r="E25" s="19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15"/>
      <c r="S25" s="13"/>
      <c r="T25" s="13"/>
      <c r="U25" s="13"/>
      <c r="V25" s="13"/>
    </row>
    <row r="26" spans="2:22" ht="39.75" customHeight="1">
      <c r="B26" s="13"/>
      <c r="C26" s="13"/>
      <c r="D26" s="13"/>
      <c r="E26" s="1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5"/>
      <c r="S26" s="13"/>
      <c r="T26" s="13"/>
      <c r="U26" s="13"/>
      <c r="V26" s="13"/>
    </row>
    <row r="27" spans="2:22" ht="14.25" customHeight="1">
      <c r="B27" s="13"/>
      <c r="C27" s="13"/>
      <c r="D27" s="13"/>
      <c r="E27" s="14"/>
      <c r="F27" s="1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14"/>
      <c r="S27" s="13"/>
      <c r="T27" s="13"/>
      <c r="U27" s="13"/>
      <c r="V27" s="13"/>
    </row>
    <row r="28" spans="2:22" ht="18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</sheetData>
  <sheetProtection/>
  <mergeCells count="21">
    <mergeCell ref="G4:P4"/>
    <mergeCell ref="G5:P5"/>
    <mergeCell ref="G6:P6"/>
    <mergeCell ref="F7:P7"/>
    <mergeCell ref="G8:P8"/>
    <mergeCell ref="F9:P9"/>
    <mergeCell ref="F25:Q25"/>
    <mergeCell ref="F13:P13"/>
    <mergeCell ref="F21:P21"/>
    <mergeCell ref="G14:P14"/>
    <mergeCell ref="G18:P18"/>
    <mergeCell ref="F23:P23"/>
    <mergeCell ref="G10:P10"/>
    <mergeCell ref="F17:P17"/>
    <mergeCell ref="G24:P24"/>
    <mergeCell ref="G22:P22"/>
    <mergeCell ref="G20:P20"/>
    <mergeCell ref="F11:P11"/>
    <mergeCell ref="G12:P12"/>
    <mergeCell ref="F15:Q15"/>
    <mergeCell ref="F19:P19"/>
  </mergeCells>
  <printOptions horizontalCentered="1" verticalCentered="1"/>
  <pageMargins left="0.7874015748031497" right="0.7874015748031497" top="0.11811023622047245" bottom="0.2362204724409449" header="0.1968503937007874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zoomScale="80" zoomScaleNormal="80" zoomScalePageLayoutView="0" workbookViewId="0" topLeftCell="A10">
      <selection activeCell="D14" sqref="D14"/>
    </sheetView>
  </sheetViews>
  <sheetFormatPr defaultColWidth="11.421875" defaultRowHeight="15"/>
  <cols>
    <col min="1" max="1" width="6.57421875" style="4" customWidth="1"/>
    <col min="2" max="2" width="4.57421875" style="0" customWidth="1"/>
    <col min="3" max="3" width="113.7109375" style="0" customWidth="1"/>
    <col min="4" max="4" width="30.00390625" style="0" customWidth="1"/>
    <col min="5" max="5" width="19.421875" style="0" customWidth="1"/>
    <col min="6" max="6" width="11.57421875" style="0" customWidth="1"/>
    <col min="7" max="7" width="23.7109375" style="0" customWidth="1"/>
  </cols>
  <sheetData>
    <row r="1" spans="2:6" ht="15.75" thickBot="1">
      <c r="B1" s="6"/>
      <c r="C1" s="6"/>
      <c r="D1" s="6"/>
      <c r="E1" s="6"/>
      <c r="F1" s="6"/>
    </row>
    <row r="2" spans="2:7" ht="27" thickBot="1">
      <c r="B2" s="254" t="s">
        <v>0</v>
      </c>
      <c r="C2" s="255"/>
      <c r="D2" s="255"/>
      <c r="E2" s="256"/>
      <c r="F2" s="11"/>
      <c r="G2" s="11"/>
    </row>
    <row r="3" spans="2:7" ht="18.75" thickTop="1">
      <c r="B3" s="104"/>
      <c r="C3" s="105"/>
      <c r="D3" s="105"/>
      <c r="E3" s="106"/>
      <c r="F3" s="11"/>
      <c r="G3" s="11"/>
    </row>
    <row r="4" spans="2:7" ht="23.25">
      <c r="B4" s="251" t="s">
        <v>54</v>
      </c>
      <c r="C4" s="252"/>
      <c r="D4" s="252"/>
      <c r="E4" s="253"/>
      <c r="F4" s="11"/>
      <c r="G4" s="8"/>
    </row>
    <row r="5" spans="2:7" ht="18">
      <c r="B5" s="257" t="s">
        <v>1</v>
      </c>
      <c r="C5" s="258"/>
      <c r="D5" s="258"/>
      <c r="E5" s="259"/>
      <c r="F5" s="11"/>
      <c r="G5" s="9"/>
    </row>
    <row r="6" spans="2:7" ht="26.25">
      <c r="B6" s="107" t="s">
        <v>2</v>
      </c>
      <c r="C6" s="108" t="s">
        <v>3</v>
      </c>
      <c r="D6" s="109" t="s">
        <v>50</v>
      </c>
      <c r="E6" s="110" t="s">
        <v>4</v>
      </c>
      <c r="F6" s="11"/>
      <c r="G6" s="9"/>
    </row>
    <row r="7" spans="2:7" ht="18">
      <c r="B7" s="111"/>
      <c r="C7" s="112"/>
      <c r="D7" s="112"/>
      <c r="E7" s="113"/>
      <c r="F7" s="11"/>
      <c r="G7" s="9"/>
    </row>
    <row r="8" spans="2:7" ht="44.25" customHeight="1">
      <c r="B8" s="114">
        <v>1</v>
      </c>
      <c r="C8" s="115" t="s">
        <v>37</v>
      </c>
      <c r="D8" s="116" t="e">
        <f>#REF!</f>
        <v>#REF!</v>
      </c>
      <c r="E8" s="117" t="e">
        <f>+D8*100/D21</f>
        <v>#REF!</v>
      </c>
      <c r="F8" s="183"/>
      <c r="G8" s="119"/>
    </row>
    <row r="9" spans="2:7" ht="20.25">
      <c r="B9" s="120"/>
      <c r="C9" s="121"/>
      <c r="D9" s="122"/>
      <c r="E9" s="123"/>
      <c r="F9" s="184"/>
      <c r="G9" s="9"/>
    </row>
    <row r="10" spans="2:7" ht="72">
      <c r="B10" s="114">
        <v>2</v>
      </c>
      <c r="C10" s="115" t="s">
        <v>35</v>
      </c>
      <c r="D10" s="124" t="e">
        <f>#REF!</f>
        <v>#REF!</v>
      </c>
      <c r="E10" s="117" t="e">
        <f>+D10*100/D21</f>
        <v>#REF!</v>
      </c>
      <c r="F10" s="183"/>
      <c r="G10" s="119"/>
    </row>
    <row r="11" spans="2:7" ht="20.25">
      <c r="B11" s="120"/>
      <c r="C11" s="121"/>
      <c r="D11" s="122"/>
      <c r="E11" s="123"/>
      <c r="F11" s="184"/>
      <c r="G11" s="9"/>
    </row>
    <row r="12" spans="2:7" ht="36">
      <c r="B12" s="114">
        <v>3</v>
      </c>
      <c r="C12" s="115" t="s">
        <v>38</v>
      </c>
      <c r="D12" s="116">
        <f>CASE!T25</f>
        <v>0</v>
      </c>
      <c r="E12" s="117" t="e">
        <f>+D12*100/D21</f>
        <v>#REF!</v>
      </c>
      <c r="F12" s="183"/>
      <c r="G12" s="119"/>
    </row>
    <row r="13" spans="2:7" ht="20.25">
      <c r="B13" s="120"/>
      <c r="C13" s="121"/>
      <c r="D13" s="122"/>
      <c r="E13" s="123"/>
      <c r="F13" s="184"/>
      <c r="G13" s="9"/>
    </row>
    <row r="14" spans="2:7" ht="72">
      <c r="B14" s="114">
        <v>4</v>
      </c>
      <c r="C14" s="115" t="s">
        <v>36</v>
      </c>
      <c r="D14" s="116" t="e">
        <f>#REF!</f>
        <v>#REF!</v>
      </c>
      <c r="E14" s="117" t="e">
        <f>+D14*100/D21</f>
        <v>#REF!</v>
      </c>
      <c r="F14" s="183"/>
      <c r="G14" s="119"/>
    </row>
    <row r="15" spans="2:7" ht="20.25">
      <c r="B15" s="120"/>
      <c r="C15" s="121"/>
      <c r="D15" s="122"/>
      <c r="E15" s="123"/>
      <c r="F15" s="184"/>
      <c r="G15" s="9"/>
    </row>
    <row r="16" spans="2:7" ht="20.25">
      <c r="B16" s="125"/>
      <c r="C16" s="126" t="s">
        <v>6</v>
      </c>
      <c r="D16" s="127" t="e">
        <f>SUM(D8:D15)</f>
        <v>#REF!</v>
      </c>
      <c r="E16" s="128" t="e">
        <f>SUM(E8:E15)</f>
        <v>#REF!</v>
      </c>
      <c r="F16" s="184"/>
      <c r="G16" s="9"/>
    </row>
    <row r="17" spans="2:7" ht="20.25">
      <c r="B17" s="120"/>
      <c r="C17" s="129"/>
      <c r="D17" s="122"/>
      <c r="E17" s="123"/>
      <c r="F17" s="184"/>
      <c r="G17" s="9"/>
    </row>
    <row r="18" spans="2:7" ht="20.25">
      <c r="B18" s="130">
        <v>5</v>
      </c>
      <c r="C18" s="115" t="s">
        <v>5</v>
      </c>
      <c r="D18" s="116" t="e">
        <f>#REF!</f>
        <v>#REF!</v>
      </c>
      <c r="E18" s="117"/>
      <c r="F18" s="183"/>
      <c r="G18" s="131"/>
    </row>
    <row r="19" spans="2:7" ht="20.25">
      <c r="B19" s="120"/>
      <c r="C19" s="121"/>
      <c r="D19" s="122"/>
      <c r="E19" s="123"/>
      <c r="F19" s="184"/>
      <c r="G19" s="9"/>
    </row>
    <row r="20" spans="2:7" ht="20.25">
      <c r="B20" s="125"/>
      <c r="C20" s="126" t="s">
        <v>6</v>
      </c>
      <c r="D20" s="127" t="e">
        <f>SUM(D18)</f>
        <v>#REF!</v>
      </c>
      <c r="E20" s="128" t="e">
        <f>+D20*100/D21</f>
        <v>#REF!</v>
      </c>
      <c r="F20" s="184"/>
      <c r="G20" s="9"/>
    </row>
    <row r="21" spans="2:7" ht="24" thickBot="1">
      <c r="B21" s="132"/>
      <c r="C21" s="133" t="s">
        <v>31</v>
      </c>
      <c r="D21" s="134" t="e">
        <f>+D16+D20</f>
        <v>#REF!</v>
      </c>
      <c r="E21" s="135" t="e">
        <f>+E16+E20</f>
        <v>#REF!</v>
      </c>
      <c r="F21" s="118"/>
      <c r="G21" s="186"/>
    </row>
    <row r="22" spans="6:7" ht="21">
      <c r="F22" s="11"/>
      <c r="G22" s="136"/>
    </row>
  </sheetData>
  <sheetProtection/>
  <mergeCells count="3">
    <mergeCell ref="B4:E4"/>
    <mergeCell ref="B2:E2"/>
    <mergeCell ref="B5:E5"/>
  </mergeCells>
  <printOptions horizontalCentered="1"/>
  <pageMargins left="1.1811023622047245" right="0.4724409448818898" top="0.9448818897637796" bottom="0.2362204724409449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8"/>
  <sheetViews>
    <sheetView zoomScale="80" zoomScaleNormal="80" zoomScaleSheetLayoutView="86" zoomScalePageLayoutView="0" workbookViewId="0" topLeftCell="A5">
      <selection activeCell="E25" sqref="E25"/>
    </sheetView>
  </sheetViews>
  <sheetFormatPr defaultColWidth="11.421875" defaultRowHeight="15"/>
  <cols>
    <col min="1" max="1" width="6.421875" style="7" customWidth="1"/>
    <col min="2" max="2" width="9.00390625" style="0" customWidth="1"/>
    <col min="3" max="3" width="50.57421875" style="0" customWidth="1"/>
    <col min="4" max="4" width="20.421875" style="0" customWidth="1"/>
    <col min="5" max="5" width="21.57421875" style="0" customWidth="1"/>
    <col min="6" max="6" width="13.7109375" style="0" customWidth="1"/>
    <col min="7" max="7" width="6.28125" style="0" customWidth="1"/>
    <col min="8" max="8" width="10.421875" style="0" customWidth="1"/>
    <col min="9" max="9" width="12.7109375" style="0" customWidth="1"/>
    <col min="10" max="10" width="9.57421875" style="0" customWidth="1"/>
    <col min="11" max="11" width="20.421875" style="0" customWidth="1"/>
    <col min="12" max="12" width="18.421875" style="4" customWidth="1"/>
    <col min="13" max="13" width="18.00390625" style="4" customWidth="1"/>
    <col min="14" max="14" width="21.57421875" style="0" customWidth="1"/>
  </cols>
  <sheetData>
    <row r="1" spans="2:6" ht="26.25" customHeight="1" thickBot="1">
      <c r="B1" s="11"/>
      <c r="C1" s="260" t="s">
        <v>0</v>
      </c>
      <c r="D1" s="261"/>
      <c r="E1" s="261"/>
      <c r="F1" s="262"/>
    </row>
    <row r="2" spans="2:6" ht="18.75" customHeight="1" thickBot="1">
      <c r="B2" s="11"/>
      <c r="C2" s="137"/>
      <c r="D2" s="138"/>
      <c r="E2" s="138"/>
      <c r="F2" s="139"/>
    </row>
    <row r="3" spans="2:6" ht="23.25" customHeight="1">
      <c r="B3" s="11"/>
      <c r="C3" s="263" t="s">
        <v>57</v>
      </c>
      <c r="D3" s="264"/>
      <c r="E3" s="264"/>
      <c r="F3" s="265"/>
    </row>
    <row r="4" spans="2:6" ht="17.25" customHeight="1" thickBot="1">
      <c r="B4" s="11"/>
      <c r="C4" s="266" t="s">
        <v>1</v>
      </c>
      <c r="D4" s="267"/>
      <c r="E4" s="267"/>
      <c r="F4" s="268"/>
    </row>
    <row r="5" spans="2:6" ht="24" customHeight="1" thickBot="1">
      <c r="B5" s="11"/>
      <c r="C5" s="140" t="s">
        <v>2</v>
      </c>
      <c r="D5" s="141" t="s">
        <v>14</v>
      </c>
      <c r="E5" s="142" t="s">
        <v>50</v>
      </c>
      <c r="F5" s="143" t="s">
        <v>4</v>
      </c>
    </row>
    <row r="6" spans="2:6" ht="14.25" customHeight="1">
      <c r="B6" s="11"/>
      <c r="C6" s="144"/>
      <c r="D6" s="27"/>
      <c r="E6" s="27"/>
      <c r="F6" s="145"/>
    </row>
    <row r="7" spans="2:11" ht="38.25" customHeight="1">
      <c r="B7" s="11"/>
      <c r="C7" s="146">
        <v>1</v>
      </c>
      <c r="D7" s="147" t="s">
        <v>44</v>
      </c>
      <c r="E7" s="148">
        <f>SUM(E9:E19)</f>
        <v>1099596</v>
      </c>
      <c r="F7" s="128">
        <f>+E7*100/E27</f>
        <v>100</v>
      </c>
      <c r="G7" s="7"/>
      <c r="H7" s="7"/>
      <c r="I7" s="7"/>
      <c r="J7" s="7"/>
      <c r="K7" s="7"/>
    </row>
    <row r="8" spans="2:6" ht="16.5" customHeight="1">
      <c r="B8" s="11"/>
      <c r="C8" s="149"/>
      <c r="D8" s="150"/>
      <c r="E8" s="150"/>
      <c r="F8" s="151"/>
    </row>
    <row r="9" spans="2:8" ht="25.5" customHeight="1">
      <c r="B9" s="11"/>
      <c r="C9" s="152" t="s">
        <v>15</v>
      </c>
      <c r="D9" s="25" t="s">
        <v>16</v>
      </c>
      <c r="E9" s="153">
        <f>91633+91633</f>
        <v>183266</v>
      </c>
      <c r="F9" s="154"/>
      <c r="H9" s="7"/>
    </row>
    <row r="10" spans="2:6" ht="15.75" customHeight="1">
      <c r="B10" s="11"/>
      <c r="C10" s="155"/>
      <c r="D10" s="156"/>
      <c r="E10" s="156"/>
      <c r="F10" s="157"/>
    </row>
    <row r="11" spans="2:6" ht="24.75" customHeight="1">
      <c r="B11" s="11"/>
      <c r="C11" s="152" t="s">
        <v>17</v>
      </c>
      <c r="D11" s="26" t="s">
        <v>18</v>
      </c>
      <c r="E11" s="153">
        <f>91633+91633</f>
        <v>183266</v>
      </c>
      <c r="F11" s="158"/>
    </row>
    <row r="12" spans="2:6" ht="16.5" customHeight="1">
      <c r="B12" s="11"/>
      <c r="C12" s="155"/>
      <c r="D12" s="159"/>
      <c r="E12" s="160"/>
      <c r="F12" s="157"/>
    </row>
    <row r="13" spans="2:6" ht="24.75" customHeight="1">
      <c r="B13" s="11"/>
      <c r="C13" s="161" t="s">
        <v>19</v>
      </c>
      <c r="D13" s="26" t="s">
        <v>20</v>
      </c>
      <c r="E13" s="153">
        <f>91633+91633</f>
        <v>183266</v>
      </c>
      <c r="F13" s="162"/>
    </row>
    <row r="14" spans="2:6" ht="16.5" customHeight="1">
      <c r="B14" s="11"/>
      <c r="C14" s="155"/>
      <c r="D14" s="159"/>
      <c r="E14" s="160"/>
      <c r="F14" s="157"/>
    </row>
    <row r="15" spans="2:7" ht="22.5" customHeight="1">
      <c r="B15" s="11"/>
      <c r="C15" s="161" t="s">
        <v>21</v>
      </c>
      <c r="D15" s="25" t="s">
        <v>22</v>
      </c>
      <c r="E15" s="153">
        <f>91633+91633</f>
        <v>183266</v>
      </c>
      <c r="F15" s="162"/>
      <c r="G15" t="s">
        <v>13</v>
      </c>
    </row>
    <row r="16" spans="2:6" ht="18" customHeight="1">
      <c r="B16" s="11"/>
      <c r="C16" s="163"/>
      <c r="D16" s="164"/>
      <c r="E16" s="160"/>
      <c r="F16" s="157"/>
    </row>
    <row r="17" spans="2:6" ht="26.25" customHeight="1">
      <c r="B17" s="11"/>
      <c r="C17" s="161" t="s">
        <v>23</v>
      </c>
      <c r="D17" s="26" t="s">
        <v>24</v>
      </c>
      <c r="E17" s="153">
        <f>91633+91633</f>
        <v>183266</v>
      </c>
      <c r="F17" s="162"/>
    </row>
    <row r="18" spans="2:6" ht="16.5" customHeight="1">
      <c r="B18" s="11"/>
      <c r="C18" s="155"/>
      <c r="D18" s="159"/>
      <c r="E18" s="160"/>
      <c r="F18" s="157"/>
    </row>
    <row r="19" spans="2:10" ht="22.5" customHeight="1">
      <c r="B19" s="11"/>
      <c r="C19" s="165">
        <v>1.6</v>
      </c>
      <c r="D19" s="26" t="s">
        <v>25</v>
      </c>
      <c r="E19" s="153">
        <f>91633+91633</f>
        <v>183266</v>
      </c>
      <c r="F19" s="162"/>
      <c r="G19" s="10"/>
      <c r="H19" s="10"/>
      <c r="I19" s="10"/>
      <c r="J19" s="10"/>
    </row>
    <row r="20" spans="2:10" ht="16.5" customHeight="1">
      <c r="B20" s="11"/>
      <c r="C20" s="155"/>
      <c r="D20" s="166"/>
      <c r="E20" s="166"/>
      <c r="F20" s="157"/>
      <c r="G20" s="10"/>
      <c r="H20" s="10"/>
      <c r="I20" s="10"/>
      <c r="J20" s="10"/>
    </row>
    <row r="21" spans="2:10" ht="38.25" customHeight="1">
      <c r="B21" s="11"/>
      <c r="C21" s="146">
        <v>2</v>
      </c>
      <c r="D21" s="147" t="s">
        <v>26</v>
      </c>
      <c r="E21" s="167"/>
      <c r="F21" s="128">
        <f>+E21*100/E27</f>
        <v>0</v>
      </c>
      <c r="G21" s="10"/>
      <c r="H21" s="10"/>
      <c r="I21" s="10"/>
      <c r="J21" s="10"/>
    </row>
    <row r="22" spans="2:10" ht="18" customHeight="1">
      <c r="B22" s="11"/>
      <c r="C22" s="155"/>
      <c r="D22" s="168" t="s">
        <v>13</v>
      </c>
      <c r="E22" s="169"/>
      <c r="F22" s="157"/>
      <c r="G22" s="10"/>
      <c r="H22" s="10"/>
      <c r="I22" s="10"/>
      <c r="J22" s="10"/>
    </row>
    <row r="23" spans="2:10" ht="21" customHeight="1">
      <c r="B23" s="11"/>
      <c r="C23" s="152" t="s">
        <v>27</v>
      </c>
      <c r="D23" s="170" t="s">
        <v>30</v>
      </c>
      <c r="E23" s="153"/>
      <c r="F23" s="162"/>
      <c r="G23" s="10"/>
      <c r="H23" s="10"/>
      <c r="I23" s="10"/>
      <c r="J23" s="10"/>
    </row>
    <row r="24" spans="2:10" ht="17.25" customHeight="1">
      <c r="B24" s="11"/>
      <c r="C24" s="155"/>
      <c r="D24" s="168"/>
      <c r="E24" s="171"/>
      <c r="F24" s="157"/>
      <c r="G24" s="10"/>
      <c r="H24" s="10"/>
      <c r="I24" s="10"/>
      <c r="J24" s="10"/>
    </row>
    <row r="25" spans="2:10" ht="24" customHeight="1">
      <c r="B25" s="11"/>
      <c r="C25" s="152" t="s">
        <v>28</v>
      </c>
      <c r="D25" s="26" t="s">
        <v>29</v>
      </c>
      <c r="E25" s="153"/>
      <c r="F25" s="162"/>
      <c r="G25" s="10"/>
      <c r="H25" s="10"/>
      <c r="I25" s="10"/>
      <c r="J25" s="10"/>
    </row>
    <row r="26" spans="2:10" ht="18" customHeight="1">
      <c r="B26" s="11"/>
      <c r="C26" s="172"/>
      <c r="D26" s="173"/>
      <c r="E26" s="174"/>
      <c r="F26" s="175"/>
      <c r="G26" s="10"/>
      <c r="H26" s="10"/>
      <c r="I26" s="10"/>
      <c r="J26" s="10"/>
    </row>
    <row r="27" spans="2:20" ht="25.5" customHeight="1" thickBot="1">
      <c r="B27" s="11"/>
      <c r="C27" s="176"/>
      <c r="D27" s="177" t="s">
        <v>31</v>
      </c>
      <c r="E27" s="178">
        <f>+E7+E21</f>
        <v>1099596</v>
      </c>
      <c r="F27" s="179">
        <f>SUM(F7:F26)</f>
        <v>100</v>
      </c>
      <c r="G27" s="10"/>
      <c r="H27" s="10"/>
      <c r="I27" s="10"/>
      <c r="J27" s="10"/>
      <c r="T27">
        <f>+V25</f>
        <v>0</v>
      </c>
    </row>
    <row r="28" spans="4:5" ht="15.75">
      <c r="D28" s="5"/>
      <c r="E28" s="3"/>
    </row>
  </sheetData>
  <sheetProtection/>
  <mergeCells count="3">
    <mergeCell ref="C1:F1"/>
    <mergeCell ref="C3:F3"/>
    <mergeCell ref="C4:F4"/>
  </mergeCells>
  <printOptions horizontalCentered="1" verticalCentered="1"/>
  <pageMargins left="2.0866141732283467" right="0.5118110236220472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7"/>
  <sheetViews>
    <sheetView tabSelected="1" view="pageBreakPreview" zoomScale="99" zoomScaleNormal="75" zoomScaleSheetLayoutView="99" zoomScalePageLayoutView="0" workbookViewId="0" topLeftCell="A12">
      <selection activeCell="C16" sqref="C16"/>
    </sheetView>
  </sheetViews>
  <sheetFormatPr defaultColWidth="9.00390625" defaultRowHeight="15"/>
  <cols>
    <col min="1" max="1" width="10.57421875" style="31" customWidth="1"/>
    <col min="2" max="2" width="32.57421875" style="52" customWidth="1"/>
    <col min="3" max="3" width="42.00390625" style="52" customWidth="1"/>
    <col min="4" max="4" width="20.57421875" style="32" customWidth="1"/>
    <col min="5" max="5" width="8.421875" style="32" customWidth="1"/>
    <col min="6" max="6" width="20.57421875" style="31" customWidth="1"/>
    <col min="7" max="13" width="4.28125" style="31" customWidth="1"/>
    <col min="14" max="14" width="4.00390625" style="31" customWidth="1"/>
    <col min="15" max="15" width="5.57421875" style="31" customWidth="1"/>
    <col min="16" max="16" width="5.28125" style="31" customWidth="1"/>
    <col min="17" max="17" width="4.7109375" style="31" customWidth="1"/>
    <col min="18" max="18" width="4.421875" style="31" customWidth="1"/>
    <col min="19" max="19" width="18.7109375" style="31" customWidth="1"/>
    <col min="20" max="20" width="13.00390625" style="31" customWidth="1"/>
    <col min="21" max="21" width="16.421875" style="31" hidden="1" customWidth="1"/>
    <col min="22" max="22" width="15.00390625" style="31" hidden="1" customWidth="1"/>
    <col min="23" max="23" width="14.7109375" style="31" customWidth="1"/>
    <col min="24" max="16384" width="9.00390625" style="44" customWidth="1"/>
  </cols>
  <sheetData>
    <row r="1" ht="30" customHeight="1"/>
    <row r="2" spans="1:23" ht="27.75" customHeight="1">
      <c r="A2" s="283" t="s">
        <v>56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</row>
    <row r="3" spans="1:23" ht="39" customHeight="1">
      <c r="A3" s="181">
        <v>3</v>
      </c>
      <c r="B3" s="180" t="s">
        <v>40</v>
      </c>
      <c r="C3" s="284" t="s">
        <v>39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5"/>
    </row>
    <row r="4" spans="1:23" s="29" customFormat="1" ht="24" customHeight="1">
      <c r="A4" s="182" t="s">
        <v>104</v>
      </c>
      <c r="B4" s="196" t="s">
        <v>41</v>
      </c>
      <c r="C4" s="270" t="s">
        <v>125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24"/>
      <c r="U4" s="218"/>
      <c r="V4" s="218"/>
      <c r="W4" s="218"/>
    </row>
    <row r="5" spans="1:23" s="29" customFormat="1" ht="19.5" customHeight="1">
      <c r="A5" s="286" t="s">
        <v>12</v>
      </c>
      <c r="B5" s="277" t="s">
        <v>8</v>
      </c>
      <c r="C5" s="278" t="s">
        <v>7</v>
      </c>
      <c r="D5" s="274" t="s">
        <v>11</v>
      </c>
      <c r="E5" s="277" t="s">
        <v>55</v>
      </c>
      <c r="F5" s="277" t="s">
        <v>10</v>
      </c>
      <c r="G5" s="272" t="s">
        <v>34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223"/>
      <c r="T5" s="221" t="s">
        <v>33</v>
      </c>
      <c r="U5" s="222"/>
      <c r="V5" s="222"/>
      <c r="W5" s="187"/>
    </row>
    <row r="6" spans="1:23" s="29" customFormat="1" ht="18.75" customHeight="1">
      <c r="A6" s="287"/>
      <c r="B6" s="277"/>
      <c r="C6" s="279"/>
      <c r="D6" s="274"/>
      <c r="E6" s="277"/>
      <c r="F6" s="277"/>
      <c r="G6" s="217">
        <v>1</v>
      </c>
      <c r="H6" s="217">
        <v>2</v>
      </c>
      <c r="I6" s="217">
        <v>3</v>
      </c>
      <c r="J6" s="217">
        <v>4</v>
      </c>
      <c r="K6" s="217">
        <v>5</v>
      </c>
      <c r="L6" s="217">
        <v>6</v>
      </c>
      <c r="M6" s="217">
        <v>7</v>
      </c>
      <c r="N6" s="217">
        <v>8</v>
      </c>
      <c r="O6" s="217">
        <v>9</v>
      </c>
      <c r="P6" s="217">
        <v>10</v>
      </c>
      <c r="Q6" s="217">
        <v>11</v>
      </c>
      <c r="R6" s="221">
        <v>12</v>
      </c>
      <c r="S6" s="221"/>
      <c r="T6" s="64" t="s">
        <v>9</v>
      </c>
      <c r="U6" s="219" t="s">
        <v>26</v>
      </c>
      <c r="V6" s="220" t="s">
        <v>42</v>
      </c>
      <c r="W6" s="187"/>
    </row>
    <row r="7" spans="1:23" s="29" customFormat="1" ht="105.75" customHeight="1">
      <c r="A7" s="228" t="s">
        <v>105</v>
      </c>
      <c r="B7" s="201" t="s">
        <v>59</v>
      </c>
      <c r="C7" s="226" t="s">
        <v>126</v>
      </c>
      <c r="D7" s="226" t="s">
        <v>60</v>
      </c>
      <c r="E7" s="225">
        <v>1</v>
      </c>
      <c r="F7" s="226" t="s">
        <v>61</v>
      </c>
      <c r="G7" s="198"/>
      <c r="H7" s="198"/>
      <c r="I7" s="198" t="s">
        <v>32</v>
      </c>
      <c r="J7" s="198" t="s">
        <v>32</v>
      </c>
      <c r="K7" s="198" t="s">
        <v>32</v>
      </c>
      <c r="L7" s="189"/>
      <c r="M7" s="189"/>
      <c r="N7" s="189"/>
      <c r="O7" s="189"/>
      <c r="P7" s="189"/>
      <c r="Q7" s="189"/>
      <c r="R7" s="189"/>
      <c r="S7" s="189"/>
      <c r="T7" s="200"/>
      <c r="U7" s="202"/>
      <c r="V7" s="202"/>
      <c r="W7" s="199"/>
    </row>
    <row r="8" spans="1:23" s="29" customFormat="1" ht="78.75" customHeight="1">
      <c r="A8" s="197" t="s">
        <v>106</v>
      </c>
      <c r="B8" s="275" t="s">
        <v>62</v>
      </c>
      <c r="C8" s="226" t="s">
        <v>100</v>
      </c>
      <c r="D8" s="226" t="s">
        <v>63</v>
      </c>
      <c r="E8" s="225">
        <v>1</v>
      </c>
      <c r="F8" s="226" t="s">
        <v>64</v>
      </c>
      <c r="G8" s="198"/>
      <c r="H8" s="198"/>
      <c r="I8" s="198"/>
      <c r="J8" s="198"/>
      <c r="K8" s="198" t="s">
        <v>32</v>
      </c>
      <c r="L8" s="198" t="s">
        <v>32</v>
      </c>
      <c r="M8" s="198" t="s">
        <v>32</v>
      </c>
      <c r="N8" s="198"/>
      <c r="O8" s="198"/>
      <c r="P8" s="198"/>
      <c r="Q8" s="198"/>
      <c r="R8" s="190"/>
      <c r="S8" s="189"/>
      <c r="T8" s="200"/>
      <c r="U8" s="200"/>
      <c r="V8" s="200"/>
      <c r="W8" s="199"/>
    </row>
    <row r="9" spans="1:23" s="29" customFormat="1" ht="73.5" customHeight="1">
      <c r="A9" s="197" t="s">
        <v>107</v>
      </c>
      <c r="B9" s="276"/>
      <c r="C9" s="226" t="s">
        <v>101</v>
      </c>
      <c r="D9" s="226" t="s">
        <v>65</v>
      </c>
      <c r="E9" s="225">
        <v>1</v>
      </c>
      <c r="F9" s="226" t="s">
        <v>99</v>
      </c>
      <c r="G9" s="198"/>
      <c r="H9" s="198"/>
      <c r="I9" s="198"/>
      <c r="J9" s="198"/>
      <c r="K9" s="198"/>
      <c r="L9" s="198"/>
      <c r="M9" s="198"/>
      <c r="N9" s="198"/>
      <c r="O9" s="198" t="s">
        <v>32</v>
      </c>
      <c r="P9" s="198" t="s">
        <v>32</v>
      </c>
      <c r="Q9" s="198" t="s">
        <v>32</v>
      </c>
      <c r="R9" s="203"/>
      <c r="S9" s="203"/>
      <c r="T9" s="200"/>
      <c r="U9" s="202"/>
      <c r="V9" s="202"/>
      <c r="W9" s="199"/>
    </row>
    <row r="10" spans="1:23" s="29" customFormat="1" ht="134.25" customHeight="1">
      <c r="A10" s="229" t="s">
        <v>108</v>
      </c>
      <c r="B10" s="230" t="s">
        <v>66</v>
      </c>
      <c r="C10" s="231" t="s">
        <v>67</v>
      </c>
      <c r="D10" s="188" t="s">
        <v>68</v>
      </c>
      <c r="E10" s="63">
        <v>6</v>
      </c>
      <c r="F10" s="188" t="s">
        <v>69</v>
      </c>
      <c r="G10" s="204"/>
      <c r="H10" s="204"/>
      <c r="I10" s="204" t="s">
        <v>32</v>
      </c>
      <c r="J10" s="204"/>
      <c r="K10" s="204"/>
      <c r="L10" s="204"/>
      <c r="M10" s="204"/>
      <c r="N10" s="204" t="s">
        <v>32</v>
      </c>
      <c r="O10" s="204"/>
      <c r="P10" s="198"/>
      <c r="Q10" s="204"/>
      <c r="R10" s="204" t="s">
        <v>32</v>
      </c>
      <c r="S10" s="203"/>
      <c r="T10" s="200"/>
      <c r="U10" s="202"/>
      <c r="V10" s="202"/>
      <c r="W10" s="199"/>
    </row>
    <row r="11" spans="1:23" s="29" customFormat="1" ht="129.75" customHeight="1">
      <c r="A11" s="197" t="s">
        <v>109</v>
      </c>
      <c r="B11" s="280" t="s">
        <v>98</v>
      </c>
      <c r="C11" s="188" t="s">
        <v>102</v>
      </c>
      <c r="D11" s="188" t="s">
        <v>70</v>
      </c>
      <c r="E11" s="63">
        <v>2</v>
      </c>
      <c r="F11" s="188" t="s">
        <v>71</v>
      </c>
      <c r="G11" s="204"/>
      <c r="H11" s="204" t="s">
        <v>32</v>
      </c>
      <c r="I11" s="204" t="s">
        <v>32</v>
      </c>
      <c r="J11" s="204" t="s">
        <v>32</v>
      </c>
      <c r="K11" s="203"/>
      <c r="L11" s="203"/>
      <c r="M11" s="203"/>
      <c r="N11" s="203"/>
      <c r="O11" s="203"/>
      <c r="P11" s="203"/>
      <c r="Q11" s="190"/>
      <c r="R11" s="190"/>
      <c r="S11" s="190"/>
      <c r="T11" s="200"/>
      <c r="U11" s="202"/>
      <c r="V11" s="202"/>
      <c r="W11" s="199"/>
    </row>
    <row r="12" spans="1:23" s="29" customFormat="1" ht="54.75" customHeight="1">
      <c r="A12" s="197" t="s">
        <v>110</v>
      </c>
      <c r="B12" s="281"/>
      <c r="C12" s="191" t="s">
        <v>72</v>
      </c>
      <c r="D12" s="191" t="s">
        <v>73</v>
      </c>
      <c r="E12" s="192">
        <v>1</v>
      </c>
      <c r="F12" s="191" t="s">
        <v>74</v>
      </c>
      <c r="G12" s="192"/>
      <c r="H12" s="192"/>
      <c r="I12" s="197"/>
      <c r="J12" s="192"/>
      <c r="K12" s="192"/>
      <c r="L12" s="192"/>
      <c r="M12" s="192"/>
      <c r="N12" s="192" t="s">
        <v>32</v>
      </c>
      <c r="O12" s="192"/>
      <c r="P12" s="192"/>
      <c r="Q12" s="205"/>
      <c r="R12" s="192"/>
      <c r="S12" s="206"/>
      <c r="T12" s="200"/>
      <c r="U12" s="202"/>
      <c r="V12" s="202"/>
      <c r="W12" s="199"/>
    </row>
    <row r="13" spans="1:23" s="47" customFormat="1" ht="56.25" customHeight="1">
      <c r="A13" s="197" t="s">
        <v>111</v>
      </c>
      <c r="B13" s="281"/>
      <c r="C13" s="191" t="s">
        <v>127</v>
      </c>
      <c r="D13" s="191" t="s">
        <v>75</v>
      </c>
      <c r="E13" s="192">
        <v>1</v>
      </c>
      <c r="F13" s="191" t="s">
        <v>76</v>
      </c>
      <c r="G13" s="197"/>
      <c r="H13" s="197"/>
      <c r="I13" s="197"/>
      <c r="J13" s="192"/>
      <c r="K13" s="192"/>
      <c r="L13" s="192"/>
      <c r="M13" s="192"/>
      <c r="N13" s="192" t="s">
        <v>32</v>
      </c>
      <c r="O13" s="192"/>
      <c r="P13" s="192"/>
      <c r="Q13" s="205"/>
      <c r="R13" s="192"/>
      <c r="S13" s="207"/>
      <c r="T13" s="200"/>
      <c r="U13" s="202"/>
      <c r="V13" s="202"/>
      <c r="W13" s="199"/>
    </row>
    <row r="14" spans="1:23" s="47" customFormat="1" ht="63" customHeight="1">
      <c r="A14" s="197" t="s">
        <v>112</v>
      </c>
      <c r="B14" s="281"/>
      <c r="C14" s="191" t="s">
        <v>77</v>
      </c>
      <c r="D14" s="191" t="s">
        <v>78</v>
      </c>
      <c r="E14" s="192">
        <v>1</v>
      </c>
      <c r="F14" s="191" t="s">
        <v>79</v>
      </c>
      <c r="G14" s="197"/>
      <c r="H14" s="197"/>
      <c r="I14" s="197"/>
      <c r="J14" s="192"/>
      <c r="K14" s="192"/>
      <c r="L14" s="192"/>
      <c r="M14" s="192"/>
      <c r="N14" s="192" t="s">
        <v>32</v>
      </c>
      <c r="O14" s="192"/>
      <c r="P14" s="192"/>
      <c r="Q14" s="205"/>
      <c r="R14" s="192"/>
      <c r="S14" s="207"/>
      <c r="T14" s="200"/>
      <c r="U14" s="202"/>
      <c r="V14" s="202"/>
      <c r="W14" s="199"/>
    </row>
    <row r="15" spans="1:23" s="47" customFormat="1" ht="37.5" customHeight="1">
      <c r="A15" s="197" t="s">
        <v>113</v>
      </c>
      <c r="B15" s="281"/>
      <c r="C15" s="191" t="s">
        <v>80</v>
      </c>
      <c r="D15" s="191" t="s">
        <v>81</v>
      </c>
      <c r="E15" s="192">
        <v>1</v>
      </c>
      <c r="F15" s="191" t="s">
        <v>82</v>
      </c>
      <c r="G15" s="192"/>
      <c r="H15" s="192"/>
      <c r="I15" s="197"/>
      <c r="J15" s="192"/>
      <c r="K15" s="192"/>
      <c r="L15" s="192"/>
      <c r="M15" s="192"/>
      <c r="N15" s="192"/>
      <c r="O15" s="192" t="s">
        <v>32</v>
      </c>
      <c r="P15" s="192" t="s">
        <v>32</v>
      </c>
      <c r="Q15" s="192" t="s">
        <v>32</v>
      </c>
      <c r="R15" s="29"/>
      <c r="S15" s="207"/>
      <c r="T15" s="200"/>
      <c r="U15" s="202"/>
      <c r="V15" s="202"/>
      <c r="W15" s="199"/>
    </row>
    <row r="16" spans="1:23" s="47" customFormat="1" ht="57.75" customHeight="1">
      <c r="A16" s="197" t="s">
        <v>114</v>
      </c>
      <c r="B16" s="281"/>
      <c r="C16" s="191" t="s">
        <v>83</v>
      </c>
      <c r="D16" s="191" t="s">
        <v>84</v>
      </c>
      <c r="E16" s="192">
        <v>1</v>
      </c>
      <c r="F16" s="191" t="s">
        <v>85</v>
      </c>
      <c r="G16" s="204"/>
      <c r="H16" s="204"/>
      <c r="I16" s="204"/>
      <c r="J16" s="204" t="s">
        <v>32</v>
      </c>
      <c r="K16" s="204" t="s">
        <v>32</v>
      </c>
      <c r="L16" s="204" t="s">
        <v>32</v>
      </c>
      <c r="M16" s="204"/>
      <c r="N16" s="208"/>
      <c r="O16" s="204"/>
      <c r="P16" s="204"/>
      <c r="Q16" s="204"/>
      <c r="R16" s="204"/>
      <c r="S16" s="207"/>
      <c r="T16" s="200"/>
      <c r="U16" s="202"/>
      <c r="V16" s="202"/>
      <c r="W16" s="199"/>
    </row>
    <row r="17" spans="1:23" s="47" customFormat="1" ht="45" customHeight="1">
      <c r="A17" s="197" t="s">
        <v>115</v>
      </c>
      <c r="B17" s="281"/>
      <c r="C17" s="191" t="s">
        <v>86</v>
      </c>
      <c r="D17" s="191" t="s">
        <v>87</v>
      </c>
      <c r="E17" s="192">
        <v>1</v>
      </c>
      <c r="F17" s="191" t="s">
        <v>85</v>
      </c>
      <c r="G17" s="204"/>
      <c r="H17" s="204"/>
      <c r="I17" s="204"/>
      <c r="J17" s="204"/>
      <c r="K17" s="204"/>
      <c r="L17" s="204"/>
      <c r="M17" s="204"/>
      <c r="N17" s="204" t="s">
        <v>32</v>
      </c>
      <c r="O17" s="204" t="s">
        <v>32</v>
      </c>
      <c r="P17" s="204" t="s">
        <v>32</v>
      </c>
      <c r="Q17" s="204"/>
      <c r="R17" s="204"/>
      <c r="S17" s="207"/>
      <c r="T17" s="200"/>
      <c r="U17" s="202"/>
      <c r="V17" s="202"/>
      <c r="W17" s="199"/>
    </row>
    <row r="18" spans="1:23" s="47" customFormat="1" ht="29.25" customHeight="1">
      <c r="A18" s="197" t="s">
        <v>116</v>
      </c>
      <c r="B18" s="282"/>
      <c r="C18" s="194" t="s">
        <v>123</v>
      </c>
      <c r="D18" s="191" t="s">
        <v>122</v>
      </c>
      <c r="E18" s="192">
        <v>3</v>
      </c>
      <c r="F18" s="191" t="s">
        <v>121</v>
      </c>
      <c r="G18" s="204"/>
      <c r="H18" s="204"/>
      <c r="I18" s="204" t="s">
        <v>32</v>
      </c>
      <c r="J18" s="204"/>
      <c r="K18" s="204"/>
      <c r="L18" s="204" t="s">
        <v>58</v>
      </c>
      <c r="M18" s="204"/>
      <c r="N18" s="204" t="s">
        <v>32</v>
      </c>
      <c r="O18" s="204"/>
      <c r="P18" s="204"/>
      <c r="Q18" s="204"/>
      <c r="R18" s="204"/>
      <c r="S18" s="207"/>
      <c r="T18" s="200"/>
      <c r="U18" s="202"/>
      <c r="V18" s="202"/>
      <c r="W18" s="199"/>
    </row>
    <row r="19" spans="1:23" s="47" customFormat="1" ht="63" customHeight="1">
      <c r="A19" s="197" t="s">
        <v>117</v>
      </c>
      <c r="B19" s="275" t="s">
        <v>88</v>
      </c>
      <c r="C19" s="191" t="s">
        <v>103</v>
      </c>
      <c r="D19" s="191" t="s">
        <v>89</v>
      </c>
      <c r="E19" s="192">
        <v>1</v>
      </c>
      <c r="F19" s="191" t="s">
        <v>90</v>
      </c>
      <c r="G19" s="204"/>
      <c r="H19" s="204"/>
      <c r="I19" s="204"/>
      <c r="J19" s="204" t="s">
        <v>32</v>
      </c>
      <c r="K19" s="204" t="s">
        <v>32</v>
      </c>
      <c r="L19" s="204" t="s">
        <v>32</v>
      </c>
      <c r="M19" s="204" t="s">
        <v>32</v>
      </c>
      <c r="N19" s="204"/>
      <c r="O19" s="204"/>
      <c r="P19" s="204"/>
      <c r="Q19" s="204"/>
      <c r="R19" s="204"/>
      <c r="S19" s="207"/>
      <c r="T19" s="200"/>
      <c r="U19" s="202"/>
      <c r="V19" s="202"/>
      <c r="W19" s="199"/>
    </row>
    <row r="20" spans="1:23" s="47" customFormat="1" ht="75" customHeight="1">
      <c r="A20" s="197" t="s">
        <v>118</v>
      </c>
      <c r="B20" s="276"/>
      <c r="C20" s="191" t="s">
        <v>91</v>
      </c>
      <c r="D20" s="191" t="s">
        <v>92</v>
      </c>
      <c r="E20" s="192">
        <v>12</v>
      </c>
      <c r="F20" s="191" t="s">
        <v>93</v>
      </c>
      <c r="G20" s="197" t="s">
        <v>32</v>
      </c>
      <c r="H20" s="197" t="s">
        <v>32</v>
      </c>
      <c r="I20" s="197" t="s">
        <v>32</v>
      </c>
      <c r="J20" s="197" t="s">
        <v>32</v>
      </c>
      <c r="K20" s="197" t="s">
        <v>32</v>
      </c>
      <c r="L20" s="197" t="s">
        <v>32</v>
      </c>
      <c r="M20" s="197" t="s">
        <v>32</v>
      </c>
      <c r="N20" s="197" t="s">
        <v>32</v>
      </c>
      <c r="O20" s="197" t="s">
        <v>32</v>
      </c>
      <c r="P20" s="197" t="s">
        <v>32</v>
      </c>
      <c r="Q20" s="197" t="s">
        <v>32</v>
      </c>
      <c r="R20" s="197" t="s">
        <v>32</v>
      </c>
      <c r="S20" s="207"/>
      <c r="T20" s="200"/>
      <c r="U20" s="202"/>
      <c r="V20" s="202"/>
      <c r="W20" s="199"/>
    </row>
    <row r="21" spans="1:23" s="47" customFormat="1" ht="44.25" customHeight="1">
      <c r="A21" s="197" t="s">
        <v>119</v>
      </c>
      <c r="B21" s="201" t="s">
        <v>94</v>
      </c>
      <c r="C21" s="191" t="s">
        <v>95</v>
      </c>
      <c r="D21" s="191" t="s">
        <v>96</v>
      </c>
      <c r="E21" s="192">
        <v>7</v>
      </c>
      <c r="F21" s="191" t="s">
        <v>97</v>
      </c>
      <c r="G21" s="197" t="s">
        <v>32</v>
      </c>
      <c r="H21" s="197"/>
      <c r="I21" s="197" t="s">
        <v>32</v>
      </c>
      <c r="J21" s="197"/>
      <c r="K21" s="197" t="s">
        <v>32</v>
      </c>
      <c r="L21" s="197"/>
      <c r="M21" s="197" t="s">
        <v>32</v>
      </c>
      <c r="N21" s="197"/>
      <c r="O21" s="197" t="s">
        <v>32</v>
      </c>
      <c r="P21" s="197"/>
      <c r="Q21" s="197" t="s">
        <v>32</v>
      </c>
      <c r="R21" s="197"/>
      <c r="S21" s="189"/>
      <c r="T21" s="200"/>
      <c r="U21" s="202"/>
      <c r="V21" s="202"/>
      <c r="W21" s="199"/>
    </row>
    <row r="22" spans="1:23" s="29" customFormat="1" ht="32.25" customHeight="1">
      <c r="A22" s="197" t="s">
        <v>120</v>
      </c>
      <c r="B22" s="193" t="s">
        <v>43</v>
      </c>
      <c r="C22" s="193" t="s">
        <v>51</v>
      </c>
      <c r="D22" s="12" t="s">
        <v>52</v>
      </c>
      <c r="E22" s="225">
        <v>12</v>
      </c>
      <c r="F22" s="193" t="s">
        <v>52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32</v>
      </c>
      <c r="L22" s="63" t="s">
        <v>32</v>
      </c>
      <c r="M22" s="63" t="s">
        <v>32</v>
      </c>
      <c r="N22" s="63" t="s">
        <v>32</v>
      </c>
      <c r="O22" s="63" t="s">
        <v>32</v>
      </c>
      <c r="P22" s="63" t="s">
        <v>32</v>
      </c>
      <c r="Q22" s="63" t="s">
        <v>32</v>
      </c>
      <c r="R22" s="63" t="s">
        <v>32</v>
      </c>
      <c r="S22" s="189"/>
      <c r="T22" s="200"/>
      <c r="U22" s="202"/>
      <c r="V22" s="202"/>
      <c r="W22" s="195">
        <f>SUM(T23:V23)</f>
        <v>0</v>
      </c>
    </row>
    <row r="23" spans="1:23" s="29" customFormat="1" ht="30" customHeight="1">
      <c r="A23" s="53"/>
      <c r="B23" s="53"/>
      <c r="C23" s="54"/>
      <c r="D23" s="54"/>
      <c r="E23" s="41"/>
      <c r="F23" s="41"/>
      <c r="G23" s="55"/>
      <c r="H23" s="53"/>
      <c r="I23" s="53"/>
      <c r="J23" s="53"/>
      <c r="K23" s="53"/>
      <c r="L23" s="53"/>
      <c r="M23" s="53"/>
      <c r="N23" s="270" t="s">
        <v>124</v>
      </c>
      <c r="O23" s="271"/>
      <c r="P23" s="271"/>
      <c r="Q23" s="271"/>
      <c r="R23" s="271"/>
      <c r="S23" s="227"/>
      <c r="T23" s="185">
        <f>SUM(T7:T22)</f>
        <v>0</v>
      </c>
      <c r="U23" s="185"/>
      <c r="V23" s="209"/>
      <c r="W23" s="59"/>
    </row>
    <row r="24" spans="1:23" s="29" customFormat="1" ht="49.5" customHeight="1">
      <c r="A24" s="56"/>
      <c r="B24" s="33"/>
      <c r="C24" s="34"/>
      <c r="D24" s="35"/>
      <c r="E24" s="36"/>
      <c r="F24" s="36"/>
      <c r="G24" s="49"/>
      <c r="H24" s="33"/>
      <c r="I24" s="46"/>
      <c r="J24" s="46"/>
      <c r="K24" s="46"/>
      <c r="L24" s="46"/>
      <c r="M24" s="46"/>
      <c r="N24" s="40"/>
      <c r="O24" s="40"/>
      <c r="P24" s="40"/>
      <c r="Q24" s="40"/>
      <c r="R24" s="40"/>
      <c r="S24" s="40"/>
      <c r="T24" s="210"/>
      <c r="U24" s="210"/>
      <c r="V24" s="211"/>
      <c r="W24" s="62"/>
    </row>
    <row r="25" spans="1:23" s="29" customFormat="1" ht="42.75" customHeight="1">
      <c r="A25" s="50"/>
      <c r="B25" s="57"/>
      <c r="C25" s="45"/>
      <c r="D25" s="58"/>
      <c r="E25" s="58"/>
      <c r="F25" s="58"/>
      <c r="G25" s="33"/>
      <c r="H25" s="58"/>
      <c r="I25" s="212"/>
      <c r="J25" s="212"/>
      <c r="K25" s="212"/>
      <c r="L25" s="212"/>
      <c r="M25" s="42"/>
      <c r="N25" s="269"/>
      <c r="O25" s="269"/>
      <c r="P25" s="269"/>
      <c r="Q25" s="269"/>
      <c r="R25" s="269"/>
      <c r="S25" s="213"/>
      <c r="T25" s="214"/>
      <c r="U25" s="215"/>
      <c r="V25" s="210"/>
      <c r="W25" s="216"/>
    </row>
    <row r="26" spans="1:23" s="29" customFormat="1" ht="50.25" customHeight="1">
      <c r="A26" s="48"/>
      <c r="B26" s="60"/>
      <c r="C26" s="61"/>
      <c r="D26" s="61"/>
      <c r="E26" s="61"/>
      <c r="F26" s="61"/>
      <c r="G26" s="58"/>
      <c r="H26" s="61"/>
      <c r="I26" s="61"/>
      <c r="J26" s="61"/>
      <c r="K26" s="61"/>
      <c r="L26" s="61"/>
      <c r="M26" s="61"/>
      <c r="N26" s="37"/>
      <c r="O26" s="37"/>
      <c r="P26" s="37"/>
      <c r="Q26" s="37"/>
      <c r="R26" s="37"/>
      <c r="S26" s="37"/>
      <c r="T26" s="39"/>
      <c r="U26" s="30"/>
      <c r="V26" s="30"/>
      <c r="W26" s="31"/>
    </row>
    <row r="27" spans="1:23" s="29" customFormat="1" ht="49.5" customHeight="1">
      <c r="A27" s="31"/>
      <c r="B27" s="43"/>
      <c r="C27" s="45"/>
      <c r="D27" s="28"/>
      <c r="E27" s="32"/>
      <c r="F27" s="32"/>
      <c r="G27" s="61"/>
      <c r="H27" s="28"/>
      <c r="I27" s="28"/>
      <c r="J27" s="28"/>
      <c r="K27" s="28"/>
      <c r="L27" s="28"/>
      <c r="M27" s="28"/>
      <c r="N27" s="28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9" customFormat="1" ht="28.5" customHeight="1">
      <c r="A28" s="31"/>
      <c r="B28" s="52"/>
      <c r="C28" s="52"/>
      <c r="D28" s="32"/>
      <c r="E28" s="32"/>
      <c r="F28" s="31"/>
      <c r="G28" s="28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9" customFormat="1" ht="28.5" customHeight="1">
      <c r="A29" s="31"/>
      <c r="B29" s="52"/>
      <c r="C29" s="5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29" customFormat="1" ht="28.5" customHeight="1">
      <c r="A30" s="31"/>
      <c r="B30" s="52"/>
      <c r="C30" s="5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5" s="29" customFormat="1" ht="36.75" customHeight="1">
      <c r="A31" s="31"/>
      <c r="B31" s="52"/>
      <c r="C31" s="5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Y31" s="29">
        <f>Y31</f>
        <v>0</v>
      </c>
    </row>
    <row r="32" spans="1:23" s="29" customFormat="1" ht="19.5" customHeight="1">
      <c r="A32" s="31"/>
      <c r="B32" s="52"/>
      <c r="C32" s="5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9" customFormat="1" ht="34.5" customHeight="1">
      <c r="A33" s="31"/>
      <c r="B33" s="52"/>
      <c r="C33" s="5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9" customFormat="1" ht="15">
      <c r="A34" s="31"/>
      <c r="B34" s="52"/>
      <c r="C34" s="52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s="29" customFormat="1" ht="15">
      <c r="A35" s="31"/>
      <c r="B35" s="52"/>
      <c r="C35" s="52"/>
      <c r="D35" s="32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29" customFormat="1" ht="15">
      <c r="A36" s="31"/>
      <c r="B36" s="52"/>
      <c r="C36" s="52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29" customFormat="1" ht="15">
      <c r="A37" s="31"/>
      <c r="B37" s="52"/>
      <c r="C37" s="52"/>
      <c r="D37" s="32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29" customFormat="1" ht="15">
      <c r="A38" s="31"/>
      <c r="B38" s="52"/>
      <c r="C38" s="52"/>
      <c r="D38" s="32"/>
      <c r="E38" s="3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29" customFormat="1" ht="15">
      <c r="A39" s="31"/>
      <c r="B39" s="52"/>
      <c r="C39" s="52"/>
      <c r="D39" s="32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29" customFormat="1" ht="15">
      <c r="A40" s="31"/>
      <c r="B40" s="52"/>
      <c r="C40" s="52"/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29" customFormat="1" ht="15">
      <c r="A41" s="31"/>
      <c r="B41" s="52"/>
      <c r="C41" s="52"/>
      <c r="D41" s="32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51" customFormat="1" ht="15">
      <c r="A42" s="31"/>
      <c r="B42" s="52"/>
      <c r="C42" s="52"/>
      <c r="D42" s="32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29" customFormat="1" ht="28.5" customHeight="1">
      <c r="A43" s="31"/>
      <c r="B43" s="52"/>
      <c r="C43" s="52"/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s="29" customFormat="1" ht="28.5" customHeight="1">
      <c r="A44" s="31"/>
      <c r="B44" s="52"/>
      <c r="C44" s="52"/>
      <c r="D44" s="32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38" customFormat="1" ht="15" customHeight="1">
      <c r="A45" s="31"/>
      <c r="B45" s="52"/>
      <c r="C45" s="52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29" customFormat="1" ht="36.75" customHeight="1">
      <c r="A46" s="31"/>
      <c r="B46" s="52"/>
      <c r="C46" s="52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s="29" customFormat="1" ht="28.5" customHeight="1">
      <c r="A47" s="31"/>
      <c r="B47" s="52"/>
      <c r="C47" s="52"/>
      <c r="D47" s="32"/>
      <c r="E47" s="3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sheetProtection/>
  <mergeCells count="15">
    <mergeCell ref="F5:F6"/>
    <mergeCell ref="B11:B18"/>
    <mergeCell ref="A2:W2"/>
    <mergeCell ref="C3:W3"/>
    <mergeCell ref="A5:A6"/>
    <mergeCell ref="N25:R25"/>
    <mergeCell ref="N23:R23"/>
    <mergeCell ref="G5:R5"/>
    <mergeCell ref="B19:B20"/>
    <mergeCell ref="B8:B9"/>
    <mergeCell ref="C4:S4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3937007874015748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Bertha Luz Pineda Restrepo</dc:creator>
  <cp:keywords/>
  <dc:description/>
  <cp:lastModifiedBy>Bertha Luz Pineda</cp:lastModifiedBy>
  <cp:lastPrinted>2020-12-08T21:47:21Z</cp:lastPrinted>
  <dcterms:created xsi:type="dcterms:W3CDTF">2011-10-12T22:17:01Z</dcterms:created>
  <dcterms:modified xsi:type="dcterms:W3CDTF">2022-03-27T20:31:58Z</dcterms:modified>
  <cp:category/>
  <cp:version/>
  <cp:contentType/>
  <cp:contentStatus/>
</cp:coreProperties>
</file>