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1"/>
  </bookViews>
  <sheets>
    <sheet name="informe" sheetId="1" r:id="rId1"/>
    <sheet name="ANEXO" sheetId="2" r:id="rId2"/>
  </sheets>
  <definedNames/>
  <calcPr fullCalcOnLoad="1"/>
</workbook>
</file>

<file path=xl/sharedStrings.xml><?xml version="1.0" encoding="utf-8"?>
<sst xmlns="http://schemas.openxmlformats.org/spreadsheetml/2006/main" count="427" uniqueCount="151">
  <si>
    <t>Departamento</t>
  </si>
  <si>
    <t>Municipio</t>
  </si>
  <si>
    <t>AMAZONAS</t>
  </si>
  <si>
    <t>La Chorrera (CD)</t>
  </si>
  <si>
    <t>La Pedrera (CD)</t>
  </si>
  <si>
    <t>Leticia</t>
  </si>
  <si>
    <t>Miriti Parana (CD)</t>
  </si>
  <si>
    <t>Puerto Arica (CD)</t>
  </si>
  <si>
    <t>Puerto Nariño</t>
  </si>
  <si>
    <t>Tarapaca (CD)</t>
  </si>
  <si>
    <t>Total AMAZONAS</t>
  </si>
  <si>
    <t>ARAUCA</t>
  </si>
  <si>
    <t>Arauquita</t>
  </si>
  <si>
    <t>Fortul</t>
  </si>
  <si>
    <t>Saravena</t>
  </si>
  <si>
    <t>Tame</t>
  </si>
  <si>
    <t>Total ARAUCA</t>
  </si>
  <si>
    <t>BOYACÁ</t>
  </si>
  <si>
    <t>* Vichada. Mpio. Desconocido</t>
  </si>
  <si>
    <t>Chiquinquira</t>
  </si>
  <si>
    <t>Cubara</t>
  </si>
  <si>
    <t>El Espino</t>
  </si>
  <si>
    <t>Miraflores</t>
  </si>
  <si>
    <t>Otanche</t>
  </si>
  <si>
    <t>Puerto Boyaca</t>
  </si>
  <si>
    <t>San Luis de Gaceno</t>
  </si>
  <si>
    <t>San Pablo de Borbur</t>
  </si>
  <si>
    <t>Siachoque</t>
  </si>
  <si>
    <t>Sogamoso</t>
  </si>
  <si>
    <t>Total BOYACÁ</t>
  </si>
  <si>
    <t>CESAR</t>
  </si>
  <si>
    <t>Dibulla</t>
  </si>
  <si>
    <t>La Jagua de Ibirico</t>
  </si>
  <si>
    <t>Riohacha</t>
  </si>
  <si>
    <t>Valledupar</t>
  </si>
  <si>
    <t>Total CESAR</t>
  </si>
  <si>
    <t>GUAINÍA</t>
  </si>
  <si>
    <t>Cumaribo</t>
  </si>
  <si>
    <t>Puerto Carreño</t>
  </si>
  <si>
    <t>Puerto Inirida</t>
  </si>
  <si>
    <t>Total GUAINÍA</t>
  </si>
  <si>
    <t>LA GUAJIRA</t>
  </si>
  <si>
    <t>* La Guajira. Mpio. Desconoc.</t>
  </si>
  <si>
    <t>Maicao</t>
  </si>
  <si>
    <t>Manaure</t>
  </si>
  <si>
    <t>Urumita</t>
  </si>
  <si>
    <t>Villanueva</t>
  </si>
  <si>
    <t>Total LA GUAJIRA</t>
  </si>
  <si>
    <t>NARIÑO</t>
  </si>
  <si>
    <t>El Charco</t>
  </si>
  <si>
    <t>Francisco Pizarro (Salahonda)</t>
  </si>
  <si>
    <t>La Tola</t>
  </si>
  <si>
    <t>Magui (Payan)</t>
  </si>
  <si>
    <t>Olaya Herrera(Bocas de Satinga</t>
  </si>
  <si>
    <t>Roberto Payan (San Jose)</t>
  </si>
  <si>
    <t>Santa Barbara (Iscuande)</t>
  </si>
  <si>
    <t>Sibundoy</t>
  </si>
  <si>
    <t>Taminango</t>
  </si>
  <si>
    <t>Tumaco</t>
  </si>
  <si>
    <t>Total NARIÑO</t>
  </si>
  <si>
    <t>NORTE DE SANTANDER</t>
  </si>
  <si>
    <t>Arboledas</t>
  </si>
  <si>
    <t>Bucarasica</t>
  </si>
  <si>
    <t>Cordoba</t>
  </si>
  <si>
    <t>Cucuta</t>
  </si>
  <si>
    <t>El Tarra</t>
  </si>
  <si>
    <t>Gramalote</t>
  </si>
  <si>
    <t>Hacari</t>
  </si>
  <si>
    <t>Ocaña</t>
  </si>
  <si>
    <t>Puerto Santander</t>
  </si>
  <si>
    <t>San Calixto</t>
  </si>
  <si>
    <t>Sardinata</t>
  </si>
  <si>
    <t>Tibu</t>
  </si>
  <si>
    <t>Toledo</t>
  </si>
  <si>
    <t>Villa del Rosario</t>
  </si>
  <si>
    <t>Total NORTE DE SANTANDER</t>
  </si>
  <si>
    <t>PUTUMAYO</t>
  </si>
  <si>
    <t>* Putumayo. Mpio. Desconocido</t>
  </si>
  <si>
    <t>Mocoa</t>
  </si>
  <si>
    <t>Orito</t>
  </si>
  <si>
    <t>Puerto Asis</t>
  </si>
  <si>
    <t>Puerto Caicedo</t>
  </si>
  <si>
    <t>Puerto Guzman</t>
  </si>
  <si>
    <t>Puerto Leguizamo</t>
  </si>
  <si>
    <t>San Francisco</t>
  </si>
  <si>
    <t>San Miguel (La Dorada)</t>
  </si>
  <si>
    <t>Villagarzon</t>
  </si>
  <si>
    <t>Total PUTUMAYO</t>
  </si>
  <si>
    <t>VICHADA</t>
  </si>
  <si>
    <t>Santa Rosalia</t>
  </si>
  <si>
    <t>Total VICHADA</t>
  </si>
  <si>
    <t>Total general</t>
  </si>
  <si>
    <t>Total</t>
  </si>
  <si>
    <t>Malaria Complicada</t>
  </si>
  <si>
    <t>Malaria Falciparum</t>
  </si>
  <si>
    <t>Malaria Mixta</t>
  </si>
  <si>
    <t>Malaria Vivax</t>
  </si>
  <si>
    <t>Mortalidad por Malaria</t>
  </si>
  <si>
    <t>INFORME MENSUAL COORDINACION NACIONAL PAMAFRO-COLOMBIA</t>
  </si>
  <si>
    <t>PAIS: COLOMBIA</t>
  </si>
  <si>
    <t>MESES: MARZO-ABRIL DE 2.008</t>
  </si>
  <si>
    <t>ELABORADO Y PRESENTADO POR GLORIA BEATRIZ GIRALDO HINCAPIE</t>
  </si>
  <si>
    <t>FECHA: ABRIL 30 DE 2.008</t>
  </si>
  <si>
    <r>
      <t>SITUACIÓN DE LA MALARIA</t>
    </r>
    <r>
      <rPr>
        <sz val="9"/>
        <rFont val="Arial"/>
        <family val="2"/>
      </rPr>
      <t xml:space="preserve">.- </t>
    </r>
    <r>
      <rPr>
        <sz val="8"/>
        <rFont val="Arial"/>
        <family val="2"/>
      </rPr>
      <t>Envie la información de los casos de malaria por Nute 3 o 4 de las últimas semanas epidemiológicas de que dispone de información</t>
    </r>
  </si>
  <si>
    <r>
      <t>***</t>
    </r>
    <r>
      <rPr>
        <sz val="10"/>
        <color indexed="10"/>
        <rFont val="Arial"/>
        <family val="2"/>
      </rPr>
      <t>Ver archivos adjuntos con la información Epimdeiológica en Detalle de la Pronvincia de  Esmeraldas y de las Zonas de Intervención</t>
    </r>
  </si>
  <si>
    <r>
      <t>ANÁLISIS EPIDEMIOLÓGICO</t>
    </r>
    <r>
      <rPr>
        <sz val="9"/>
        <rFont val="Arial"/>
        <family val="2"/>
      </rPr>
      <t xml:space="preserve">.- </t>
    </r>
    <r>
      <rPr>
        <sz val="8"/>
        <rFont val="Arial"/>
        <family val="2"/>
      </rPr>
      <t>Describa la situación epidemiológica de la malaria en su país en el area del Proyecto, en el lapso del Informe</t>
    </r>
  </si>
  <si>
    <t>Enumere las actividades gerenciales-administrativas realizadas para mejorar los procesos de la coordinación</t>
  </si>
  <si>
    <t>REUNIONES</t>
  </si>
  <si>
    <t>Enumere las reuniones realizadas en el lapso y los acuerdos logrados para mejorar las acciones del PAMAFRO</t>
  </si>
  <si>
    <t>FECHA</t>
  </si>
  <si>
    <t>MOTIVO DE LA REUNIÓN</t>
  </si>
  <si>
    <t>ACUERDOS</t>
  </si>
  <si>
    <t>VIAJES</t>
  </si>
  <si>
    <t>Enumere los viajes realizadas en el lapso y los productos logrados para mejorar las acciones del PAMAFRO</t>
  </si>
  <si>
    <t>MOTIVO DEL VIAJE</t>
  </si>
  <si>
    <t>PRODUCTOS DEL VIAJE</t>
  </si>
  <si>
    <t>Comentarios del Coordinador Nacional  a la Gerencia Técnica</t>
  </si>
  <si>
    <t>periodo1</t>
  </si>
  <si>
    <t>periodo2</t>
  </si>
  <si>
    <t>periodo3</t>
  </si>
  <si>
    <t>periodo4</t>
  </si>
  <si>
    <t>periodo5</t>
  </si>
  <si>
    <t>periodo6</t>
  </si>
  <si>
    <t>proporción</t>
  </si>
  <si>
    <t>* Amazonas. Mpio. Desconocido</t>
  </si>
  <si>
    <t>Puerto Santander (CD)</t>
  </si>
  <si>
    <t>Arauca</t>
  </si>
  <si>
    <t>Total PAMAFRO</t>
  </si>
  <si>
    <t>Total Colombia</t>
  </si>
  <si>
    <t>Coper</t>
  </si>
  <si>
    <t>Garagoa</t>
  </si>
  <si>
    <t>Pauna</t>
  </si>
  <si>
    <t>Curumani</t>
  </si>
  <si>
    <t>San Alberto</t>
  </si>
  <si>
    <t>* Nariño. Mpio. Desconocido</t>
  </si>
  <si>
    <t>Salazar</t>
  </si>
  <si>
    <t>Teorama</t>
  </si>
  <si>
    <t>* Arauca. Mpio. Desconocido</t>
  </si>
  <si>
    <t>Maripi</t>
  </si>
  <si>
    <t>Convencion</t>
  </si>
  <si>
    <t>El Zulia</t>
  </si>
  <si>
    <t>periodo7</t>
  </si>
  <si>
    <t>total</t>
  </si>
  <si>
    <t>Total PAMAFRO Periodo6</t>
  </si>
  <si>
    <t>Total PAMAFRO Periodo7</t>
  </si>
  <si>
    <t>Ajustes recientes SIVIGILA</t>
  </si>
  <si>
    <t>Casos</t>
  </si>
  <si>
    <t>Total casos PAMAFRO</t>
  </si>
  <si>
    <t>proporción acumulada</t>
  </si>
  <si>
    <t>diferencia</t>
  </si>
  <si>
    <r>
      <t>Durante el séptimo periodo epidemiológico, el Sistema Nacional de Vigilancia Epidemiológica registra un descenso en el número de casos en los departamentos PAMAFRO Colombia del 35%,  lo cual se debe tanto a la tendencia nacional, como al subregistro detectado al comparar los datos oficiales con los departamentales (Gráfica 1 - ANEXO).  El porcentaje de casos que aportan los departamentos PAMAFRO al total nacional durante el séptimo periodo epidemiológico es del 41% (Gráfica 2 - ANEXO).  Durante el último mes, y como resultado tanto de las reuniones que se llevaron a cabo entre el equipo PAMAFRO-Colombia y la Subdirección de Vigilancia-INS, como de la comunicación con los departamentos, se realizaron algunos ajustes en el número de casos, principalmente en el departamento de Norte de Santander (Gráfica 3 - ANEXO).  El análisis por evento refleja el ajuste acumulado en el número de casos en el departamento de Norte de Santander, además, muestra un incremento en el número de casos de Malaria Vivax en los departamentos de Amazonas y Vichada (Gráfica 4 - ANEXO).  Se anexa la distribución de los casos por NUTE 4 y la estratificación de todos los municipios de los departamentos PAMAFRO Colombia, resaltando los 10 primeros, que en conjunto representan nuevamente el 77% de los casos, se destaca el incremento en el número de casos en Cumaribo (Vichada), que ahora asume el primer lugar, y el ascenso de los municipios de Tibú y Tarapacá; estas tres localidades fueron priorizadas para la realización de acciones en el Q12. (</t>
    </r>
    <r>
      <rPr>
        <i/>
        <sz val="11"/>
        <color indexed="8"/>
        <rFont val="Calibri"/>
        <family val="2"/>
      </rPr>
      <t>Fuente: SIVIGILA Colombia - Instituto Nacional de Salud</t>
    </r>
    <r>
      <rPr>
        <sz val="11"/>
        <color indexed="8"/>
        <rFont val="Calibri"/>
        <family val="2"/>
      </rPr>
      <t>)</t>
    </r>
  </si>
</sst>
</file>

<file path=xl/styles.xml><?xml version="1.0" encoding="utf-8"?>
<styleSheet xmlns="http://schemas.openxmlformats.org/spreadsheetml/2006/main">
  <numFmts count="27">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000000"/>
    <numFmt numFmtId="179" formatCode="0.00000"/>
    <numFmt numFmtId="180" formatCode="0.0000"/>
    <numFmt numFmtId="181" formatCode="0.000"/>
    <numFmt numFmtId="182" formatCode="0.0"/>
  </numFmts>
  <fonts count="26">
    <font>
      <sz val="11"/>
      <color indexed="8"/>
      <name val="Calibri"/>
      <family val="2"/>
    </font>
    <font>
      <b/>
      <sz val="10"/>
      <name val="Arial"/>
      <family val="2"/>
    </font>
    <font>
      <sz val="10"/>
      <name val="Arial"/>
      <family val="2"/>
    </font>
    <font>
      <sz val="9"/>
      <name val="Arial"/>
      <family val="2"/>
    </font>
    <font>
      <sz val="8"/>
      <name val="Arial"/>
      <family val="2"/>
    </font>
    <font>
      <sz val="10"/>
      <color indexed="10"/>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b/>
      <sz val="14"/>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style="thin"/>
    </border>
    <border>
      <left style="thin"/>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thin"/>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style="thin"/>
      <right>
        <color indexed="63"/>
      </right>
      <top>
        <color indexed="63"/>
      </top>
      <bottom style="thin"/>
    </border>
    <border>
      <left style="medium"/>
      <right style="thin"/>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113">
    <xf numFmtId="0" fontId="0" fillId="0" borderId="0" xfId="0" applyAlignment="1">
      <alignment/>
    </xf>
    <xf numFmtId="0" fontId="0" fillId="0" borderId="0" xfId="0" applyBorder="1" applyAlignment="1">
      <alignment/>
    </xf>
    <xf numFmtId="0" fontId="0" fillId="0" borderId="0" xfId="0" applyNumberFormat="1" applyBorder="1" applyAlignment="1">
      <alignment/>
    </xf>
    <xf numFmtId="0" fontId="22" fillId="0" borderId="0" xfId="0" applyFont="1" applyBorder="1" applyAlignment="1">
      <alignment/>
    </xf>
    <xf numFmtId="0" fontId="22" fillId="0" borderId="0" xfId="0" applyNumberFormat="1" applyFont="1" applyBorder="1" applyAlignment="1">
      <alignment/>
    </xf>
    <xf numFmtId="0" fontId="1" fillId="0" borderId="0"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wrapText="1"/>
    </xf>
    <xf numFmtId="0" fontId="3" fillId="16" borderId="0" xfId="0" applyFont="1" applyFill="1" applyBorder="1" applyAlignment="1">
      <alignment horizontal="left" wrapText="1"/>
    </xf>
    <xf numFmtId="0" fontId="3" fillId="16" borderId="12" xfId="0" applyFont="1" applyFill="1" applyBorder="1" applyAlignment="1">
      <alignment horizontal="left" wrapText="1"/>
    </xf>
    <xf numFmtId="0" fontId="2" fillId="16" borderId="13" xfId="0" applyFont="1" applyFill="1" applyBorder="1" applyAlignment="1">
      <alignment horizontal="left" wrapText="1"/>
    </xf>
    <xf numFmtId="0" fontId="4" fillId="16" borderId="14" xfId="0" applyFont="1" applyFill="1" applyBorder="1" applyAlignment="1">
      <alignment/>
    </xf>
    <xf numFmtId="0" fontId="4" fillId="16" borderId="15" xfId="0" applyFont="1" applyFill="1" applyBorder="1" applyAlignment="1">
      <alignment/>
    </xf>
    <xf numFmtId="0" fontId="0" fillId="16" borderId="15" xfId="0" applyFill="1" applyBorder="1" applyAlignment="1">
      <alignment/>
    </xf>
    <xf numFmtId="0" fontId="0" fillId="16" borderId="16" xfId="0" applyFill="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1" fillId="16" borderId="28" xfId="0" applyFont="1" applyFill="1" applyBorder="1" applyAlignment="1">
      <alignment/>
    </xf>
    <xf numFmtId="0" fontId="1" fillId="0" borderId="29" xfId="0" applyFont="1" applyBorder="1" applyAlignment="1">
      <alignment horizontal="center"/>
    </xf>
    <xf numFmtId="0" fontId="4" fillId="0" borderId="10" xfId="0" applyFont="1" applyBorder="1" applyAlignment="1">
      <alignment horizontal="center"/>
    </xf>
    <xf numFmtId="0" fontId="4" fillId="0" borderId="30" xfId="0" applyFont="1" applyBorder="1" applyAlignment="1">
      <alignment horizontal="left"/>
    </xf>
    <xf numFmtId="14" fontId="4" fillId="0" borderId="31" xfId="0" applyNumberFormat="1" applyFont="1" applyBorder="1" applyAlignment="1">
      <alignment horizontal="left" vertical="justify"/>
    </xf>
    <xf numFmtId="0" fontId="0" fillId="0" borderId="0" xfId="0" applyAlignment="1">
      <alignment vertical="justify"/>
    </xf>
    <xf numFmtId="14" fontId="4" fillId="0" borderId="32" xfId="0" applyNumberFormat="1" applyFont="1" applyBorder="1" applyAlignment="1">
      <alignment horizontal="left" vertical="justify"/>
    </xf>
    <xf numFmtId="14" fontId="4" fillId="0" borderId="33" xfId="0" applyNumberFormat="1" applyFont="1" applyBorder="1" applyAlignment="1">
      <alignment horizontal="left" vertical="justify"/>
    </xf>
    <xf numFmtId="0" fontId="4" fillId="0" borderId="32" xfId="0" applyFont="1" applyBorder="1" applyAlignment="1">
      <alignment horizontal="left"/>
    </xf>
    <xf numFmtId="0" fontId="4" fillId="0" borderId="34" xfId="0" applyFont="1" applyBorder="1" applyAlignment="1">
      <alignment horizontal="left"/>
    </xf>
    <xf numFmtId="0" fontId="4" fillId="0" borderId="18" xfId="0" applyFont="1" applyBorder="1" applyAlignment="1">
      <alignment horizontal="left"/>
    </xf>
    <xf numFmtId="0" fontId="4" fillId="0" borderId="0" xfId="0" applyFont="1" applyBorder="1" applyAlignment="1">
      <alignment horizontal="left"/>
    </xf>
    <xf numFmtId="0" fontId="2" fillId="0" borderId="0" xfId="0" applyFont="1" applyBorder="1" applyAlignment="1">
      <alignment horizontal="center"/>
    </xf>
    <xf numFmtId="14" fontId="4" fillId="0" borderId="33" xfId="0" applyNumberFormat="1" applyFont="1" applyBorder="1" applyAlignment="1">
      <alignment horizontal="left" vertical="center"/>
    </xf>
    <xf numFmtId="14" fontId="4" fillId="0" borderId="33" xfId="0" applyNumberFormat="1" applyFont="1" applyBorder="1" applyAlignment="1">
      <alignment horizontal="left"/>
    </xf>
    <xf numFmtId="0" fontId="4" fillId="0" borderId="35" xfId="0" applyFont="1" applyBorder="1" applyAlignment="1">
      <alignment horizontal="center"/>
    </xf>
    <xf numFmtId="0" fontId="4" fillId="0" borderId="36" xfId="0" applyFont="1" applyBorder="1" applyAlignment="1">
      <alignment wrapText="1"/>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6" xfId="0" applyBorder="1" applyAlignment="1">
      <alignment/>
    </xf>
    <xf numFmtId="0" fontId="0" fillId="0" borderId="27" xfId="0" applyBorder="1" applyAlignment="1">
      <alignment/>
    </xf>
    <xf numFmtId="0" fontId="0" fillId="0" borderId="25" xfId="0" applyBorder="1" applyAlignment="1">
      <alignment/>
    </xf>
    <xf numFmtId="0" fontId="0" fillId="0" borderId="0" xfId="0" applyNumberFormat="1" applyFont="1" applyBorder="1" applyAlignment="1">
      <alignment/>
    </xf>
    <xf numFmtId="0" fontId="0" fillId="0" borderId="0" xfId="0" applyFill="1" applyBorder="1" applyAlignment="1">
      <alignment/>
    </xf>
    <xf numFmtId="0" fontId="0" fillId="0" borderId="0" xfId="0" applyNumberFormat="1" applyFill="1" applyBorder="1" applyAlignment="1">
      <alignment/>
    </xf>
    <xf numFmtId="0" fontId="22" fillId="0" borderId="0" xfId="0" applyFont="1" applyBorder="1" applyAlignment="1">
      <alignment horizontal="center"/>
    </xf>
    <xf numFmtId="0" fontId="22" fillId="0" borderId="0" xfId="0" applyNumberFormat="1"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2" fillId="0" borderId="0" xfId="0" applyFont="1" applyFill="1" applyBorder="1" applyAlignment="1">
      <alignment/>
    </xf>
    <xf numFmtId="0" fontId="22" fillId="0" borderId="0" xfId="0" applyFont="1" applyBorder="1" applyAlignment="1">
      <alignment horizontal="left"/>
    </xf>
    <xf numFmtId="0" fontId="4" fillId="0" borderId="40"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left" wrapText="1"/>
    </xf>
    <xf numFmtId="0" fontId="1" fillId="16" borderId="37" xfId="0" applyFont="1" applyFill="1" applyBorder="1" applyAlignment="1">
      <alignment horizontal="left"/>
    </xf>
    <xf numFmtId="0" fontId="1" fillId="16" borderId="38" xfId="0" applyFont="1" applyFill="1" applyBorder="1" applyAlignment="1">
      <alignment horizontal="left"/>
    </xf>
    <xf numFmtId="0" fontId="1" fillId="16" borderId="39" xfId="0" applyFont="1" applyFill="1" applyBorder="1" applyAlignment="1">
      <alignment horizontal="left"/>
    </xf>
    <xf numFmtId="0" fontId="4" fillId="0" borderId="22" xfId="0" applyFont="1" applyBorder="1" applyAlignment="1">
      <alignment horizontal="left" vertical="center" wrapText="1"/>
    </xf>
    <xf numFmtId="0" fontId="4" fillId="0" borderId="41" xfId="0" applyFont="1" applyBorder="1" applyAlignment="1">
      <alignment horizontal="justify" vertical="justify" wrapText="1"/>
    </xf>
    <xf numFmtId="0" fontId="4" fillId="0" borderId="22" xfId="0" applyFont="1" applyBorder="1" applyAlignment="1">
      <alignment horizontal="justify" vertical="justify" wrapText="1"/>
    </xf>
    <xf numFmtId="0" fontId="4" fillId="0" borderId="42" xfId="0" applyFont="1" applyBorder="1" applyAlignment="1">
      <alignment horizontal="justify" vertical="justify" wrapText="1"/>
    </xf>
    <xf numFmtId="0" fontId="4" fillId="0" borderId="22" xfId="0" applyFont="1" applyBorder="1" applyAlignment="1">
      <alignment horizontal="left" wrapText="1"/>
    </xf>
    <xf numFmtId="0" fontId="4" fillId="0" borderId="41" xfId="0" applyFont="1" applyBorder="1" applyAlignment="1">
      <alignment horizontal="left" wrapText="1"/>
    </xf>
    <xf numFmtId="0" fontId="4" fillId="0" borderId="20" xfId="0" applyFont="1" applyBorder="1" applyAlignment="1">
      <alignment horizontal="left" wrapText="1"/>
    </xf>
    <xf numFmtId="0" fontId="4" fillId="0" borderId="43" xfId="0" applyFont="1" applyBorder="1" applyAlignment="1">
      <alignment horizontal="left"/>
    </xf>
    <xf numFmtId="0" fontId="4" fillId="0" borderId="44" xfId="0" applyFont="1" applyBorder="1" applyAlignment="1">
      <alignment horizontal="left"/>
    </xf>
    <xf numFmtId="0" fontId="4" fillId="0" borderId="34" xfId="0" applyFont="1" applyBorder="1" applyAlignment="1">
      <alignment horizontal="left"/>
    </xf>
    <xf numFmtId="0" fontId="4" fillId="0" borderId="18" xfId="0" applyFont="1" applyBorder="1" applyAlignment="1">
      <alignment horizontal="left"/>
    </xf>
    <xf numFmtId="0" fontId="4" fillId="0" borderId="41" xfId="0" applyFont="1" applyBorder="1" applyAlignment="1">
      <alignment horizontal="left"/>
    </xf>
    <xf numFmtId="0" fontId="4" fillId="0" borderId="22" xfId="0" applyFont="1" applyBorder="1" applyAlignment="1">
      <alignment horizontal="left"/>
    </xf>
    <xf numFmtId="0" fontId="4" fillId="0" borderId="41" xfId="0" applyFont="1" applyBorder="1" applyAlignment="1">
      <alignment horizontal="left" vertical="justify" wrapText="1"/>
    </xf>
    <xf numFmtId="0" fontId="4" fillId="0" borderId="42" xfId="0" applyFont="1" applyBorder="1" applyAlignment="1">
      <alignment horizontal="left" vertical="justify" wrapText="1"/>
    </xf>
    <xf numFmtId="0" fontId="4" fillId="0" borderId="22" xfId="0" applyFont="1" applyBorder="1" applyAlignment="1">
      <alignment horizontal="left" vertical="justify" wrapText="1"/>
    </xf>
    <xf numFmtId="0" fontId="4" fillId="16" borderId="14" xfId="0" applyFont="1" applyFill="1" applyBorder="1" applyAlignment="1">
      <alignment horizontal="left"/>
    </xf>
    <xf numFmtId="0" fontId="4" fillId="16" borderId="15" xfId="0" applyFont="1" applyFill="1" applyBorder="1" applyAlignment="1">
      <alignment horizontal="left"/>
    </xf>
    <xf numFmtId="0" fontId="4" fillId="16" borderId="16" xfId="0" applyFont="1" applyFill="1" applyBorder="1" applyAlignment="1">
      <alignment horizontal="left"/>
    </xf>
    <xf numFmtId="0" fontId="1" fillId="0" borderId="28"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xf>
    <xf numFmtId="0" fontId="0" fillId="0" borderId="10" xfId="0"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1" fillId="16" borderId="28" xfId="0" applyFont="1" applyFill="1" applyBorder="1" applyAlignment="1">
      <alignment horizontal="left"/>
    </xf>
    <xf numFmtId="0" fontId="1" fillId="16" borderId="15" xfId="0" applyFont="1" applyFill="1" applyBorder="1" applyAlignment="1">
      <alignment horizontal="left"/>
    </xf>
    <xf numFmtId="0" fontId="4" fillId="0" borderId="11" xfId="0" applyFont="1" applyBorder="1" applyAlignment="1">
      <alignment horizontal="left"/>
    </xf>
    <xf numFmtId="0" fontId="1" fillId="0" borderId="30" xfId="0" applyFont="1" applyBorder="1" applyAlignment="1">
      <alignment horizontal="left"/>
    </xf>
    <xf numFmtId="0" fontId="4" fillId="0" borderId="34" xfId="0" applyFont="1" applyBorder="1" applyAlignment="1">
      <alignment horizontal="left" vertical="justify" wrapText="1"/>
    </xf>
    <xf numFmtId="0" fontId="4" fillId="0" borderId="18" xfId="0" applyFont="1" applyBorder="1" applyAlignment="1">
      <alignment horizontal="left" vertical="justify" wrapText="1"/>
    </xf>
    <xf numFmtId="0" fontId="4" fillId="0" borderId="34" xfId="52" applyNumberFormat="1" applyFont="1" applyBorder="1" applyAlignment="1">
      <alignment horizontal="justify" vertical="justify" wrapText="1"/>
    </xf>
    <xf numFmtId="0" fontId="4" fillId="0" borderId="18" xfId="52" applyNumberFormat="1" applyFont="1" applyBorder="1" applyAlignment="1">
      <alignment horizontal="justify" vertical="justify" wrapText="1"/>
    </xf>
    <xf numFmtId="0" fontId="4" fillId="0" borderId="45" xfId="52" applyNumberFormat="1" applyFont="1" applyBorder="1" applyAlignment="1">
      <alignment horizontal="justify" vertical="justify" wrapText="1"/>
    </xf>
    <xf numFmtId="0" fontId="2" fillId="16" borderId="0" xfId="0" applyFont="1" applyFill="1" applyBorder="1" applyAlignment="1">
      <alignment horizontal="center" wrapText="1"/>
    </xf>
    <xf numFmtId="0" fontId="3" fillId="16" borderId="15" xfId="0" applyFont="1" applyFill="1" applyBorder="1" applyAlignment="1">
      <alignment horizontal="left"/>
    </xf>
    <xf numFmtId="0" fontId="3" fillId="16" borderId="27" xfId="0" applyFont="1" applyFill="1" applyBorder="1" applyAlignment="1">
      <alignment horizontal="left"/>
    </xf>
    <xf numFmtId="0" fontId="3" fillId="16" borderId="25" xfId="0" applyFont="1" applyFill="1" applyBorder="1" applyAlignment="1">
      <alignment horizontal="left"/>
    </xf>
    <xf numFmtId="0" fontId="1" fillId="0" borderId="27"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wrapText="1"/>
    </xf>
    <xf numFmtId="0" fontId="1" fillId="0" borderId="22" xfId="0" applyFont="1" applyBorder="1" applyAlignment="1">
      <alignment horizontal="center" wrapText="1"/>
    </xf>
    <xf numFmtId="0" fontId="1" fillId="0" borderId="42" xfId="0" applyFont="1" applyBorder="1" applyAlignment="1">
      <alignment horizontal="center" wrapText="1"/>
    </xf>
    <xf numFmtId="0" fontId="1" fillId="0" borderId="46" xfId="0" applyFont="1" applyBorder="1" applyAlignment="1">
      <alignment horizontal="center"/>
    </xf>
    <xf numFmtId="0" fontId="1" fillId="16" borderId="47" xfId="0" applyFont="1" applyFill="1" applyBorder="1" applyAlignment="1">
      <alignment horizontal="left" wrapText="1"/>
    </xf>
    <xf numFmtId="0" fontId="3" fillId="16" borderId="36" xfId="0" applyFont="1" applyFill="1" applyBorder="1" applyAlignment="1">
      <alignment horizontal="left" wrapText="1"/>
    </xf>
    <xf numFmtId="0" fontId="3" fillId="16" borderId="48" xfId="0" applyFont="1" applyFill="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Gráfica 1. Número de casos de malaria por periodo epidemiológico - 
</a:t>
            </a:r>
            <a:r>
              <a:rPr lang="en-US" cap="none" sz="1400" b="1" i="0" u="none" baseline="0">
                <a:solidFill>
                  <a:srgbClr val="000000"/>
                </a:solidFill>
                <a:latin typeface="Calibri"/>
                <a:ea typeface="Calibri"/>
                <a:cs typeface="Calibri"/>
              </a:rPr>
              <a:t>Colombia y Departamentos PAMAFRO - Periodos epidemiológicos 1 al 7 - 2008</a:t>
            </a:r>
          </a:p>
        </c:rich>
      </c:tx>
      <c:layout>
        <c:manualLayout>
          <c:xMode val="factor"/>
          <c:yMode val="factor"/>
          <c:x val="-0.001"/>
          <c:y val="-0.01475"/>
        </c:manualLayout>
      </c:layout>
      <c:spPr>
        <a:noFill/>
        <a:ln>
          <a:noFill/>
        </a:ln>
      </c:spPr>
    </c:title>
    <c:plotArea>
      <c:layout>
        <c:manualLayout>
          <c:xMode val="edge"/>
          <c:yMode val="edge"/>
          <c:x val="0.02875"/>
          <c:y val="0.10025"/>
          <c:w val="0.84875"/>
          <c:h val="0.85375"/>
        </c:manualLayout>
      </c:layout>
      <c:barChart>
        <c:barDir val="col"/>
        <c:grouping val="clustered"/>
        <c:varyColors val="0"/>
        <c:ser>
          <c:idx val="0"/>
          <c:order val="0"/>
          <c:tx>
            <c:strRef>
              <c:f>ANEXO!$L$12</c:f>
              <c:strCache>
                <c:ptCount val="1"/>
                <c:pt idx="0">
                  <c:v>Total PAMAFRO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ANEXO!$M$1:$S$1</c:f>
              <c:strCache/>
            </c:strRef>
          </c:cat>
          <c:val>
            <c:numRef>
              <c:f>ANEXO!$M$12:$S$12</c:f>
              <c:numCache>
                <c:ptCount val="7"/>
                <c:pt idx="0">
                  <c:v>0</c:v>
                </c:pt>
                <c:pt idx="1">
                  <c:v>0</c:v>
                </c:pt>
                <c:pt idx="2">
                  <c:v>0</c:v>
                </c:pt>
                <c:pt idx="3">
                  <c:v>0</c:v>
                </c:pt>
                <c:pt idx="4">
                  <c:v>0</c:v>
                </c:pt>
                <c:pt idx="5">
                  <c:v>0</c:v>
                </c:pt>
                <c:pt idx="6">
                  <c:v>0</c:v>
                </c:pt>
              </c:numCache>
            </c:numRef>
          </c:val>
        </c:ser>
        <c:ser>
          <c:idx val="1"/>
          <c:order val="1"/>
          <c:tx>
            <c:strRef>
              <c:f>ANEXO!$L$14</c:f>
              <c:strCache>
                <c:ptCount val="1"/>
                <c:pt idx="0">
                  <c:v>Total Colombia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ANEXO!$M$1:$S$1</c:f>
              <c:strCache/>
            </c:strRef>
          </c:cat>
          <c:val>
            <c:numRef>
              <c:f>ANEXO!$M$14:$S$14</c:f>
              <c:numCache>
                <c:ptCount val="7"/>
                <c:pt idx="0">
                  <c:v>0</c:v>
                </c:pt>
                <c:pt idx="1">
                  <c:v>0</c:v>
                </c:pt>
                <c:pt idx="2">
                  <c:v>0</c:v>
                </c:pt>
                <c:pt idx="3">
                  <c:v>0</c:v>
                </c:pt>
                <c:pt idx="4">
                  <c:v>0</c:v>
                </c:pt>
                <c:pt idx="5">
                  <c:v>0</c:v>
                </c:pt>
                <c:pt idx="6">
                  <c:v>0</c:v>
                </c:pt>
              </c:numCache>
            </c:numRef>
          </c:val>
        </c:ser>
        <c:axId val="45305715"/>
        <c:axId val="5098252"/>
      </c:barChart>
      <c:catAx>
        <c:axId val="453057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Periodo epidemiológico</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098252"/>
        <c:crosses val="autoZero"/>
        <c:auto val="1"/>
        <c:lblOffset val="100"/>
        <c:tickLblSkip val="1"/>
        <c:noMultiLvlLbl val="0"/>
      </c:catAx>
      <c:valAx>
        <c:axId val="5098252"/>
        <c:scaling>
          <c:orientation val="minMax"/>
          <c:max val="5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Número de casos</a:t>
                </a:r>
              </a:p>
            </c:rich>
          </c:tx>
          <c:layout>
            <c:manualLayout>
              <c:xMode val="factor"/>
              <c:yMode val="factor"/>
              <c:x val="-0.00025"/>
              <c:y val="0.004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305715"/>
        <c:crossesAt val="1"/>
        <c:crossBetween val="between"/>
        <c:dispUnits/>
      </c:valAx>
      <c:spPr>
        <a:solidFill>
          <a:srgbClr val="FFFFFF"/>
        </a:solidFill>
        <a:ln w="3175">
          <a:noFill/>
        </a:ln>
      </c:spPr>
    </c:plotArea>
    <c:legend>
      <c:legendPos val="r"/>
      <c:layout>
        <c:manualLayout>
          <c:xMode val="edge"/>
          <c:yMode val="edge"/>
          <c:x val="0.89025"/>
          <c:y val="0.52025"/>
          <c:w val="0.1055"/>
          <c:h val="0.0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Gráfica 2.  Porcentaje de casos de malaria aportado por los departamentos PAMAFRO Colombia
</a:t>
            </a:r>
            <a:r>
              <a:rPr lang="en-US" cap="none" sz="1400" b="1" i="0" u="none" baseline="0">
                <a:solidFill>
                  <a:srgbClr val="000000"/>
                </a:solidFill>
                <a:latin typeface="Calibri"/>
                <a:ea typeface="Calibri"/>
                <a:cs typeface="Calibri"/>
              </a:rPr>
              <a:t>con respecto al total nacional - Periodos epidemiológicos 1 al 7 - 2008</a:t>
            </a:r>
          </a:p>
        </c:rich>
      </c:tx>
      <c:layout>
        <c:manualLayout>
          <c:xMode val="factor"/>
          <c:yMode val="factor"/>
          <c:x val="-0.002"/>
          <c:y val="-0.01475"/>
        </c:manualLayout>
      </c:layout>
      <c:spPr>
        <a:noFill/>
        <a:ln>
          <a:noFill/>
        </a:ln>
      </c:spPr>
    </c:title>
    <c:plotArea>
      <c:layout>
        <c:manualLayout>
          <c:xMode val="edge"/>
          <c:yMode val="edge"/>
          <c:x val="0.0285"/>
          <c:y val="0.10775"/>
          <c:w val="0.8355"/>
          <c:h val="0.84175"/>
        </c:manualLayout>
      </c:layout>
      <c:barChart>
        <c:barDir val="col"/>
        <c:grouping val="percentStacked"/>
        <c:varyColors val="0"/>
        <c:ser>
          <c:idx val="0"/>
          <c:order val="0"/>
          <c:tx>
            <c:strRef>
              <c:f>ANEXO!$L$12</c:f>
              <c:strCache>
                <c:ptCount val="1"/>
                <c:pt idx="0">
                  <c:v>Total PAMAFRO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ANEXO!$M$1:$S$1</c:f>
              <c:strCache/>
            </c:strRef>
          </c:cat>
          <c:val>
            <c:numRef>
              <c:f>ANEXO!$M$12:$S$12</c:f>
              <c:numCache>
                <c:ptCount val="7"/>
                <c:pt idx="0">
                  <c:v>0</c:v>
                </c:pt>
                <c:pt idx="1">
                  <c:v>0</c:v>
                </c:pt>
                <c:pt idx="2">
                  <c:v>0</c:v>
                </c:pt>
                <c:pt idx="3">
                  <c:v>0</c:v>
                </c:pt>
                <c:pt idx="4">
                  <c:v>0</c:v>
                </c:pt>
                <c:pt idx="5">
                  <c:v>0</c:v>
                </c:pt>
                <c:pt idx="6">
                  <c:v>0</c:v>
                </c:pt>
              </c:numCache>
            </c:numRef>
          </c:val>
        </c:ser>
        <c:ser>
          <c:idx val="1"/>
          <c:order val="1"/>
          <c:tx>
            <c:v>Resto de Colombia</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ANEXO!$M$1:$S$1</c:f>
              <c:strCache/>
            </c:strRef>
          </c:cat>
          <c:val>
            <c:numRef>
              <c:f>ANEXO!$M$13:$S$13</c:f>
              <c:numCache>
                <c:ptCount val="7"/>
                <c:pt idx="0">
                  <c:v>0</c:v>
                </c:pt>
                <c:pt idx="1">
                  <c:v>0</c:v>
                </c:pt>
                <c:pt idx="2">
                  <c:v>0</c:v>
                </c:pt>
                <c:pt idx="3">
                  <c:v>0</c:v>
                </c:pt>
                <c:pt idx="4">
                  <c:v>0</c:v>
                </c:pt>
                <c:pt idx="5">
                  <c:v>0</c:v>
                </c:pt>
                <c:pt idx="6">
                  <c:v>0</c:v>
                </c:pt>
              </c:numCache>
            </c:numRef>
          </c:val>
        </c:ser>
        <c:overlap val="100"/>
        <c:axId val="45884269"/>
        <c:axId val="10305238"/>
      </c:barChart>
      <c:catAx>
        <c:axId val="45884269"/>
        <c:scaling>
          <c:orientation val="minMax"/>
        </c:scaling>
        <c:axPos val="b"/>
        <c:delete val="0"/>
        <c:numFmt formatCode="General" sourceLinked="1"/>
        <c:majorTickMark val="out"/>
        <c:minorTickMark val="none"/>
        <c:tickLblPos val="nextTo"/>
        <c:spPr>
          <a:ln w="3175">
            <a:solidFill>
              <a:srgbClr val="808080"/>
            </a:solidFill>
          </a:ln>
        </c:spPr>
        <c:crossAx val="10305238"/>
        <c:crosses val="autoZero"/>
        <c:auto val="1"/>
        <c:lblOffset val="100"/>
        <c:tickLblSkip val="1"/>
        <c:noMultiLvlLbl val="0"/>
      </c:catAx>
      <c:valAx>
        <c:axId val="103052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884269"/>
        <c:crossesAt val="1"/>
        <c:crossBetween val="between"/>
        <c:dispUnits/>
      </c:valAx>
      <c:spPr>
        <a:solidFill>
          <a:srgbClr val="FFFFFF"/>
        </a:solidFill>
        <a:ln w="3175">
          <a:noFill/>
        </a:ln>
      </c:spPr>
    </c:plotArea>
    <c:legend>
      <c:legendPos val="r"/>
      <c:layout>
        <c:manualLayout>
          <c:xMode val="edge"/>
          <c:yMode val="edge"/>
          <c:x val="0.8775"/>
          <c:y val="0.52225"/>
          <c:w val="0.11825"/>
          <c:h val="0.07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Gráfica 3.  Número de casos de malaria Departamentos PAMAFRO por periodo
</a:t>
            </a:r>
            <a:r>
              <a:rPr lang="en-US" cap="none" sz="1400" b="1" i="0" u="none" baseline="0">
                <a:solidFill>
                  <a:srgbClr val="000000"/>
                </a:solidFill>
                <a:latin typeface="Calibri"/>
                <a:ea typeface="Calibri"/>
                <a:cs typeface="Calibri"/>
              </a:rPr>
              <a:t>epidemiológico, con ajustes hechos en el periodo 7 - 2008</a:t>
            </a:r>
          </a:p>
        </c:rich>
      </c:tx>
      <c:layout>
        <c:manualLayout>
          <c:xMode val="factor"/>
          <c:yMode val="factor"/>
          <c:x val="-0.001"/>
          <c:y val="-0.0155"/>
        </c:manualLayout>
      </c:layout>
      <c:spPr>
        <a:noFill/>
        <a:ln>
          <a:noFill/>
        </a:ln>
      </c:spPr>
    </c:title>
    <c:plotArea>
      <c:layout>
        <c:manualLayout>
          <c:xMode val="edge"/>
          <c:yMode val="edge"/>
          <c:x val="0.02875"/>
          <c:y val="0.09325"/>
          <c:w val="0.798"/>
          <c:h val="0.863"/>
        </c:manualLayout>
      </c:layout>
      <c:barChart>
        <c:barDir val="col"/>
        <c:grouping val="stacked"/>
        <c:varyColors val="0"/>
        <c:ser>
          <c:idx val="0"/>
          <c:order val="0"/>
          <c:tx>
            <c:strRef>
              <c:f>ANEXO!$L$16</c:f>
              <c:strCache>
                <c:ptCount val="1"/>
                <c:pt idx="0">
                  <c:v>Total PAMAFRO Periodo6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ANEXO!$M$1:$S$1</c:f>
              <c:strCache/>
            </c:strRef>
          </c:cat>
          <c:val>
            <c:numRef>
              <c:f>ANEXO!$M$16:$R$16</c:f>
              <c:numCache>
                <c:ptCount val="6"/>
                <c:pt idx="0">
                  <c:v>0</c:v>
                </c:pt>
                <c:pt idx="1">
                  <c:v>0</c:v>
                </c:pt>
                <c:pt idx="2">
                  <c:v>0</c:v>
                </c:pt>
                <c:pt idx="3">
                  <c:v>0</c:v>
                </c:pt>
                <c:pt idx="4">
                  <c:v>0</c:v>
                </c:pt>
                <c:pt idx="5">
                  <c:v>0</c:v>
                </c:pt>
              </c:numCache>
            </c:numRef>
          </c:val>
        </c:ser>
        <c:ser>
          <c:idx val="1"/>
          <c:order val="1"/>
          <c:tx>
            <c:strRef>
              <c:f>ANEXO!$L$17</c:f>
              <c:strCache>
                <c:ptCount val="1"/>
                <c:pt idx="0">
                  <c:v>Ajustes recientes SIVIGILA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ANEXO!$M$1:$S$1</c:f>
              <c:strCache/>
            </c:strRef>
          </c:cat>
          <c:val>
            <c:numRef>
              <c:f>ANEXO!$M$17:$R$17</c:f>
              <c:numCache>
                <c:ptCount val="6"/>
                <c:pt idx="0">
                  <c:v>0</c:v>
                </c:pt>
                <c:pt idx="1">
                  <c:v>0</c:v>
                </c:pt>
                <c:pt idx="2">
                  <c:v>0</c:v>
                </c:pt>
                <c:pt idx="3">
                  <c:v>0</c:v>
                </c:pt>
                <c:pt idx="4">
                  <c:v>0</c:v>
                </c:pt>
                <c:pt idx="5">
                  <c:v>0</c:v>
                </c:pt>
              </c:numCache>
            </c:numRef>
          </c:val>
        </c:ser>
        <c:overlap val="100"/>
        <c:axId val="25638279"/>
        <c:axId val="29417920"/>
      </c:barChart>
      <c:catAx>
        <c:axId val="256382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Periodo epidemiológico</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9417920"/>
        <c:crosses val="autoZero"/>
        <c:auto val="1"/>
        <c:lblOffset val="100"/>
        <c:tickLblSkip val="1"/>
        <c:noMultiLvlLbl val="0"/>
      </c:catAx>
      <c:valAx>
        <c:axId val="294179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Número de casos</a:t>
                </a:r>
              </a:p>
            </c:rich>
          </c:tx>
          <c:layout>
            <c:manualLayout>
              <c:xMode val="factor"/>
              <c:yMode val="factor"/>
              <c:x val="-0.00025"/>
              <c:y val="0.004"/>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38279"/>
        <c:crossesAt val="1"/>
        <c:crossBetween val="between"/>
        <c:dispUnits/>
      </c:valAx>
      <c:spPr>
        <a:solidFill>
          <a:srgbClr val="FFFFFF"/>
        </a:solidFill>
        <a:ln w="3175">
          <a:noFill/>
        </a:ln>
      </c:spPr>
    </c:plotArea>
    <c:legend>
      <c:legendPos val="r"/>
      <c:layout>
        <c:manualLayout>
          <c:xMode val="edge"/>
          <c:yMode val="edge"/>
          <c:x val="0.839"/>
          <c:y val="0.518"/>
          <c:w val="0.1555"/>
          <c:h val="0.06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Gráfica 4. Número de casos de malaria por evento - Departamentos PAMAFRO Colombia - 
</a:t>
            </a:r>
            <a:r>
              <a:rPr lang="en-US" cap="none" sz="1400" b="1" i="0" u="none" baseline="0">
                <a:solidFill>
                  <a:srgbClr val="000000"/>
                </a:solidFill>
                <a:latin typeface="Calibri"/>
                <a:ea typeface="Calibri"/>
                <a:cs typeface="Calibri"/>
              </a:rPr>
              <a:t>Periodos epidemiológicos 1 al 7 - 2008</a:t>
            </a:r>
          </a:p>
        </c:rich>
      </c:tx>
      <c:layout>
        <c:manualLayout>
          <c:xMode val="factor"/>
          <c:yMode val="factor"/>
          <c:x val="-0.0015"/>
          <c:y val="-0.01525"/>
        </c:manualLayout>
      </c:layout>
      <c:spPr>
        <a:noFill/>
        <a:ln>
          <a:noFill/>
        </a:ln>
      </c:spPr>
    </c:title>
    <c:plotArea>
      <c:layout>
        <c:manualLayout>
          <c:xMode val="edge"/>
          <c:yMode val="edge"/>
          <c:x val="0.02425"/>
          <c:y val="0.113"/>
          <c:w val="0.8405"/>
          <c:h val="0.835"/>
        </c:manualLayout>
      </c:layout>
      <c:barChart>
        <c:barDir val="col"/>
        <c:grouping val="stacked"/>
        <c:varyColors val="0"/>
        <c:ser>
          <c:idx val="0"/>
          <c:order val="0"/>
          <c:tx>
            <c:strRef>
              <c:f>ANEXO!$M$126</c:f>
              <c:strCache>
                <c:ptCount val="1"/>
                <c:pt idx="0">
                  <c:v>Malaria Complicada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ANEXO!$L$127:$L$136</c:f>
              <c:strCache/>
            </c:strRef>
          </c:cat>
          <c:val>
            <c:numRef>
              <c:f>ANEXO!$M$127:$M$136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ANEXO!$N$126</c:f>
              <c:strCache>
                <c:ptCount val="1"/>
                <c:pt idx="0">
                  <c:v>Malaria Falciparum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ANEXO!$L$127:$L$136</c:f>
              <c:strCache/>
            </c:strRef>
          </c:cat>
          <c:val>
            <c:numRef>
              <c:f>ANEXO!$N$127:$N$136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ANEXO!$O$126</c:f>
              <c:strCache>
                <c:ptCount val="1"/>
                <c:pt idx="0">
                  <c:v>Malaria Mixta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ANEXO!$L$127:$L$136</c:f>
              <c:strCache/>
            </c:strRef>
          </c:cat>
          <c:val>
            <c:numRef>
              <c:f>ANEXO!$O$127:$O$136</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ANEXO!$P$126</c:f>
              <c:strCache>
                <c:ptCount val="1"/>
                <c:pt idx="0">
                  <c:v>Malaria Vivax</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ANEXO!$L$127:$L$136</c:f>
              <c:strCache/>
            </c:strRef>
          </c:cat>
          <c:val>
            <c:numRef>
              <c:f>ANEXO!$P$127:$P$136</c:f>
              <c:numCache>
                <c:ptCount val="10"/>
                <c:pt idx="0">
                  <c:v>0</c:v>
                </c:pt>
                <c:pt idx="1">
                  <c:v>0</c:v>
                </c:pt>
                <c:pt idx="2">
                  <c:v>0</c:v>
                </c:pt>
                <c:pt idx="3">
                  <c:v>0</c:v>
                </c:pt>
                <c:pt idx="4">
                  <c:v>0</c:v>
                </c:pt>
                <c:pt idx="5">
                  <c:v>0</c:v>
                </c:pt>
                <c:pt idx="6">
                  <c:v>0</c:v>
                </c:pt>
                <c:pt idx="7">
                  <c:v>0</c:v>
                </c:pt>
                <c:pt idx="8">
                  <c:v>0</c:v>
                </c:pt>
                <c:pt idx="9">
                  <c:v>0</c:v>
                </c:pt>
              </c:numCache>
            </c:numRef>
          </c:val>
        </c:ser>
        <c:ser>
          <c:idx val="4"/>
          <c:order val="4"/>
          <c:tx>
            <c:strRef>
              <c:f>ANEXO!$Q$126</c:f>
              <c:strCache>
                <c:ptCount val="1"/>
                <c:pt idx="0">
                  <c:v>Mortalidad por Malaria</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ANEXO!$L$127:$L$136</c:f>
              <c:strCache/>
            </c:strRef>
          </c:cat>
          <c:val>
            <c:numRef>
              <c:f>ANEXO!$Q$127:$Q$136</c:f>
              <c:numCache>
                <c:ptCount val="10"/>
                <c:pt idx="0">
                  <c:v>0</c:v>
                </c:pt>
                <c:pt idx="1">
                  <c:v>0</c:v>
                </c:pt>
                <c:pt idx="2">
                  <c:v>0</c:v>
                </c:pt>
                <c:pt idx="3">
                  <c:v>0</c:v>
                </c:pt>
                <c:pt idx="4">
                  <c:v>0</c:v>
                </c:pt>
                <c:pt idx="5">
                  <c:v>0</c:v>
                </c:pt>
                <c:pt idx="6">
                  <c:v>0</c:v>
                </c:pt>
                <c:pt idx="7">
                  <c:v>0</c:v>
                </c:pt>
                <c:pt idx="8">
                  <c:v>0</c:v>
                </c:pt>
                <c:pt idx="9">
                  <c:v>0</c:v>
                </c:pt>
              </c:numCache>
            </c:numRef>
          </c:val>
        </c:ser>
        <c:overlap val="100"/>
        <c:axId val="63434689"/>
        <c:axId val="34041290"/>
      </c:barChart>
      <c:catAx>
        <c:axId val="634346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Departamento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4041290"/>
        <c:crosses val="autoZero"/>
        <c:auto val="1"/>
        <c:lblOffset val="100"/>
        <c:tickLblSkip val="1"/>
        <c:noMultiLvlLbl val="0"/>
      </c:catAx>
      <c:valAx>
        <c:axId val="34041290"/>
        <c:scaling>
          <c:orientation val="minMax"/>
          <c:max val="7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Número de casos</a:t>
                </a:r>
              </a:p>
            </c:rich>
          </c:tx>
          <c:layout>
            <c:manualLayout>
              <c:xMode val="factor"/>
              <c:yMode val="factor"/>
              <c:x val="-0.00025"/>
              <c:y val="0.005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434689"/>
        <c:crossesAt val="1"/>
        <c:crossBetween val="between"/>
        <c:dispUnits/>
      </c:valAx>
      <c:spPr>
        <a:solidFill>
          <a:srgbClr val="FFFFFF"/>
        </a:solidFill>
        <a:ln w="3175">
          <a:noFill/>
        </a:ln>
      </c:spPr>
    </c:plotArea>
    <c:legend>
      <c:legendPos val="r"/>
      <c:layout>
        <c:manualLayout>
          <c:xMode val="edge"/>
          <c:yMode val="edge"/>
          <c:x val="0.88125"/>
          <c:y val="0.10825"/>
          <c:w val="0.11525"/>
          <c:h val="0.83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Gráfica 5.  Primeros 10 municipios que reportan malaria en los Departamentos PAMAFRO Colombia - 
</a:t>
            </a:r>
            <a:r>
              <a:rPr lang="en-US" cap="none" sz="1400" b="1" i="0" u="none" baseline="0">
                <a:solidFill>
                  <a:srgbClr val="000000"/>
                </a:solidFill>
                <a:latin typeface="Calibri"/>
                <a:ea typeface="Calibri"/>
                <a:cs typeface="Calibri"/>
              </a:rPr>
              <a:t>Periodos epidemiológicos 1 al 7 - 2008</a:t>
            </a:r>
          </a:p>
        </c:rich>
      </c:tx>
      <c:layout>
        <c:manualLayout>
          <c:xMode val="factor"/>
          <c:yMode val="factor"/>
          <c:x val="-0.001"/>
          <c:y val="-0.01475"/>
        </c:manualLayout>
      </c:layout>
      <c:spPr>
        <a:noFill/>
        <a:ln>
          <a:noFill/>
        </a:ln>
      </c:spPr>
    </c:title>
    <c:plotArea>
      <c:layout>
        <c:manualLayout>
          <c:xMode val="edge"/>
          <c:yMode val="edge"/>
          <c:x val="0.00925"/>
          <c:y val="0.11075"/>
          <c:w val="0.98"/>
          <c:h val="0.87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ANEXO!$Z$2:$Z$11</c:f>
              <c:strCache>
                <c:ptCount val="10"/>
                <c:pt idx="0">
                  <c:v>Cumaribo</c:v>
                </c:pt>
                <c:pt idx="1">
                  <c:v>Riohacha</c:v>
                </c:pt>
                <c:pt idx="2">
                  <c:v>Tibu</c:v>
                </c:pt>
                <c:pt idx="3">
                  <c:v>Puerto Asis</c:v>
                </c:pt>
                <c:pt idx="4">
                  <c:v>Tarapaca (CD)</c:v>
                </c:pt>
                <c:pt idx="5">
                  <c:v>Tumaco</c:v>
                </c:pt>
                <c:pt idx="6">
                  <c:v>Dibulla</c:v>
                </c:pt>
                <c:pt idx="7">
                  <c:v>Puerto Leguizamo</c:v>
                </c:pt>
                <c:pt idx="8">
                  <c:v>Roberto Payan (San Jose)</c:v>
                </c:pt>
                <c:pt idx="9">
                  <c:v>Olaya Herrera(Bocas de Satinga</c:v>
                </c:pt>
              </c:strCache>
            </c:strRef>
          </c:cat>
          <c:val>
            <c:numRef>
              <c:f>ANEXO!$AA$2:$AA$11</c:f>
              <c:numCache>
                <c:ptCount val="10"/>
                <c:pt idx="0">
                  <c:v>505</c:v>
                </c:pt>
                <c:pt idx="1">
                  <c:v>501</c:v>
                </c:pt>
                <c:pt idx="2">
                  <c:v>315</c:v>
                </c:pt>
                <c:pt idx="3">
                  <c:v>208</c:v>
                </c:pt>
                <c:pt idx="4">
                  <c:v>202</c:v>
                </c:pt>
                <c:pt idx="5">
                  <c:v>199</c:v>
                </c:pt>
                <c:pt idx="6">
                  <c:v>178</c:v>
                </c:pt>
                <c:pt idx="7">
                  <c:v>170</c:v>
                </c:pt>
                <c:pt idx="8">
                  <c:v>169</c:v>
                </c:pt>
                <c:pt idx="9">
                  <c:v>140</c:v>
                </c:pt>
              </c:numCache>
            </c:numRef>
          </c:val>
        </c:ser>
        <c:axId val="37936155"/>
        <c:axId val="5881076"/>
      </c:barChart>
      <c:catAx>
        <c:axId val="37936155"/>
        <c:scaling>
          <c:orientation val="minMax"/>
        </c:scaling>
        <c:axPos val="b"/>
        <c:delete val="0"/>
        <c:numFmt formatCode="General" sourceLinked="1"/>
        <c:majorTickMark val="out"/>
        <c:minorTickMark val="none"/>
        <c:tickLblPos val="nextTo"/>
        <c:spPr>
          <a:ln w="3175">
            <a:solidFill>
              <a:srgbClr val="808080"/>
            </a:solidFill>
          </a:ln>
        </c:spPr>
        <c:crossAx val="5881076"/>
        <c:crosses val="autoZero"/>
        <c:auto val="1"/>
        <c:lblOffset val="100"/>
        <c:tickLblSkip val="1"/>
        <c:noMultiLvlLbl val="0"/>
      </c:catAx>
      <c:valAx>
        <c:axId val="58810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9361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17</xdr:row>
      <xdr:rowOff>161925</xdr:rowOff>
    </xdr:from>
    <xdr:to>
      <xdr:col>22</xdr:col>
      <xdr:colOff>390525</xdr:colOff>
      <xdr:row>52</xdr:row>
      <xdr:rowOff>0</xdr:rowOff>
    </xdr:to>
    <xdr:graphicFrame>
      <xdr:nvGraphicFramePr>
        <xdr:cNvPr id="1" name="2 Gráfico"/>
        <xdr:cNvGraphicFramePr/>
      </xdr:nvGraphicFramePr>
      <xdr:xfrm>
        <a:off x="10820400" y="3400425"/>
        <a:ext cx="10020300" cy="6505575"/>
      </xdr:xfrm>
      <a:graphic>
        <a:graphicData uri="http://schemas.openxmlformats.org/drawingml/2006/chart">
          <c:chart xmlns:c="http://schemas.openxmlformats.org/drawingml/2006/chart" r:id="rId1"/>
        </a:graphicData>
      </a:graphic>
    </xdr:graphicFrame>
    <xdr:clientData/>
  </xdr:twoCellAnchor>
  <xdr:twoCellAnchor>
    <xdr:from>
      <xdr:col>10</xdr:col>
      <xdr:colOff>723900</xdr:colOff>
      <xdr:row>53</xdr:row>
      <xdr:rowOff>38100</xdr:rowOff>
    </xdr:from>
    <xdr:to>
      <xdr:col>22</xdr:col>
      <xdr:colOff>419100</xdr:colOff>
      <xdr:row>84</xdr:row>
      <xdr:rowOff>66675</xdr:rowOff>
    </xdr:to>
    <xdr:graphicFrame>
      <xdr:nvGraphicFramePr>
        <xdr:cNvPr id="2" name="3 Gráfico"/>
        <xdr:cNvGraphicFramePr/>
      </xdr:nvGraphicFramePr>
      <xdr:xfrm>
        <a:off x="10772775" y="10134600"/>
        <a:ext cx="10096500" cy="5934075"/>
      </xdr:xfrm>
      <a:graphic>
        <a:graphicData uri="http://schemas.openxmlformats.org/drawingml/2006/chart">
          <c:chart xmlns:c="http://schemas.openxmlformats.org/drawingml/2006/chart" r:id="rId2"/>
        </a:graphicData>
      </a:graphic>
    </xdr:graphicFrame>
    <xdr:clientData/>
  </xdr:twoCellAnchor>
  <xdr:twoCellAnchor>
    <xdr:from>
      <xdr:col>10</xdr:col>
      <xdr:colOff>752475</xdr:colOff>
      <xdr:row>85</xdr:row>
      <xdr:rowOff>161925</xdr:rowOff>
    </xdr:from>
    <xdr:to>
      <xdr:col>22</xdr:col>
      <xdr:colOff>419100</xdr:colOff>
      <xdr:row>122</xdr:row>
      <xdr:rowOff>9525</xdr:rowOff>
    </xdr:to>
    <xdr:graphicFrame>
      <xdr:nvGraphicFramePr>
        <xdr:cNvPr id="3" name="4 Gráfico"/>
        <xdr:cNvGraphicFramePr/>
      </xdr:nvGraphicFramePr>
      <xdr:xfrm>
        <a:off x="10801350" y="16354425"/>
        <a:ext cx="10067925" cy="6896100"/>
      </xdr:xfrm>
      <a:graphic>
        <a:graphicData uri="http://schemas.openxmlformats.org/drawingml/2006/chart">
          <c:chart xmlns:c="http://schemas.openxmlformats.org/drawingml/2006/chart" r:id="rId3"/>
        </a:graphicData>
      </a:graphic>
    </xdr:graphicFrame>
    <xdr:clientData/>
  </xdr:twoCellAnchor>
  <xdr:twoCellAnchor>
    <xdr:from>
      <xdr:col>10</xdr:col>
      <xdr:colOff>723900</xdr:colOff>
      <xdr:row>137</xdr:row>
      <xdr:rowOff>0</xdr:rowOff>
    </xdr:from>
    <xdr:to>
      <xdr:col>24</xdr:col>
      <xdr:colOff>695325</xdr:colOff>
      <xdr:row>167</xdr:row>
      <xdr:rowOff>38100</xdr:rowOff>
    </xdr:to>
    <xdr:graphicFrame>
      <xdr:nvGraphicFramePr>
        <xdr:cNvPr id="4" name="5 Gráfico"/>
        <xdr:cNvGraphicFramePr/>
      </xdr:nvGraphicFramePr>
      <xdr:xfrm>
        <a:off x="10772775" y="26098500"/>
        <a:ext cx="11896725" cy="5753100"/>
      </xdr:xfrm>
      <a:graphic>
        <a:graphicData uri="http://schemas.openxmlformats.org/drawingml/2006/chart">
          <c:chart xmlns:c="http://schemas.openxmlformats.org/drawingml/2006/chart" r:id="rId4"/>
        </a:graphicData>
      </a:graphic>
    </xdr:graphicFrame>
    <xdr:clientData/>
  </xdr:twoCellAnchor>
  <xdr:twoCellAnchor>
    <xdr:from>
      <xdr:col>29</xdr:col>
      <xdr:colOff>190500</xdr:colOff>
      <xdr:row>1</xdr:row>
      <xdr:rowOff>123825</xdr:rowOff>
    </xdr:from>
    <xdr:to>
      <xdr:col>42</xdr:col>
      <xdr:colOff>295275</xdr:colOff>
      <xdr:row>32</xdr:row>
      <xdr:rowOff>66675</xdr:rowOff>
    </xdr:to>
    <xdr:graphicFrame>
      <xdr:nvGraphicFramePr>
        <xdr:cNvPr id="5" name="6 Gráfico"/>
        <xdr:cNvGraphicFramePr/>
      </xdr:nvGraphicFramePr>
      <xdr:xfrm>
        <a:off x="25984200" y="314325"/>
        <a:ext cx="10010775" cy="5848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6"/>
  <sheetViews>
    <sheetView zoomScale="60" zoomScaleNormal="60" zoomScalePageLayoutView="0" workbookViewId="0" topLeftCell="A1">
      <selection activeCell="D26" sqref="D26:P26"/>
    </sheetView>
  </sheetViews>
  <sheetFormatPr defaultColWidth="11.421875" defaultRowHeight="15"/>
  <sheetData>
    <row r="1" spans="1:24" ht="15.75" thickBot="1">
      <c r="A1" s="104" t="s">
        <v>98</v>
      </c>
      <c r="B1" s="104"/>
      <c r="C1" s="105"/>
      <c r="D1" s="105"/>
      <c r="E1" s="105"/>
      <c r="F1" s="105"/>
      <c r="G1" s="105"/>
      <c r="H1" s="105"/>
      <c r="I1" s="105"/>
      <c r="J1" s="105"/>
      <c r="K1" s="105"/>
      <c r="L1" s="105"/>
      <c r="M1" s="105"/>
      <c r="N1" s="105"/>
      <c r="O1" s="105"/>
      <c r="P1" s="105"/>
      <c r="Q1" s="105"/>
      <c r="R1" s="105"/>
      <c r="S1" s="105"/>
      <c r="T1" s="105"/>
      <c r="U1" s="105"/>
      <c r="V1" s="105"/>
      <c r="W1" s="105"/>
      <c r="X1" s="105"/>
    </row>
    <row r="2" spans="1:24" ht="51.75">
      <c r="A2" s="6" t="s">
        <v>99</v>
      </c>
      <c r="B2" s="7" t="s">
        <v>100</v>
      </c>
      <c r="C2" s="106" t="s">
        <v>101</v>
      </c>
      <c r="D2" s="107"/>
      <c r="E2" s="107"/>
      <c r="F2" s="107"/>
      <c r="G2" s="107"/>
      <c r="H2" s="107"/>
      <c r="I2" s="107"/>
      <c r="J2" s="107"/>
      <c r="K2" s="107"/>
      <c r="L2" s="107"/>
      <c r="M2" s="107"/>
      <c r="N2" s="107"/>
      <c r="O2" s="108"/>
      <c r="P2" s="109" t="s">
        <v>102</v>
      </c>
      <c r="Q2" s="109"/>
      <c r="R2" s="109"/>
      <c r="S2" s="109"/>
      <c r="T2" s="109"/>
      <c r="U2" s="109"/>
      <c r="V2" s="109"/>
      <c r="W2" s="109"/>
      <c r="X2" s="109"/>
    </row>
    <row r="3" spans="1:24" ht="15">
      <c r="A3" s="110" t="s">
        <v>103</v>
      </c>
      <c r="B3" s="111"/>
      <c r="C3" s="111"/>
      <c r="D3" s="111"/>
      <c r="E3" s="111"/>
      <c r="F3" s="111"/>
      <c r="G3" s="111"/>
      <c r="H3" s="111"/>
      <c r="I3" s="111"/>
      <c r="J3" s="111"/>
      <c r="K3" s="111"/>
      <c r="L3" s="111"/>
      <c r="M3" s="111"/>
      <c r="N3" s="111"/>
      <c r="O3" s="111"/>
      <c r="P3" s="111"/>
      <c r="Q3" s="111"/>
      <c r="R3" s="111"/>
      <c r="S3" s="111"/>
      <c r="T3" s="111"/>
      <c r="U3" s="111"/>
      <c r="V3" s="111"/>
      <c r="W3" s="111"/>
      <c r="X3" s="112"/>
    </row>
    <row r="4" spans="1:24" ht="15">
      <c r="A4" s="100" t="s">
        <v>104</v>
      </c>
      <c r="B4" s="100"/>
      <c r="C4" s="100"/>
      <c r="D4" s="8"/>
      <c r="E4" s="8"/>
      <c r="F4" s="8"/>
      <c r="G4" s="8"/>
      <c r="H4" s="8"/>
      <c r="I4" s="8"/>
      <c r="J4" s="8"/>
      <c r="K4" s="8"/>
      <c r="L4" s="8"/>
      <c r="M4" s="8"/>
      <c r="N4" s="8"/>
      <c r="O4" s="8"/>
      <c r="P4" s="8"/>
      <c r="Q4" s="8"/>
      <c r="R4" s="8"/>
      <c r="S4" s="8"/>
      <c r="T4" s="8"/>
      <c r="U4" s="8"/>
      <c r="V4" s="8"/>
      <c r="W4" s="8"/>
      <c r="X4" s="9"/>
    </row>
    <row r="5" spans="1:24" ht="15.75" thickBot="1">
      <c r="A5" s="10"/>
      <c r="B5" s="8"/>
      <c r="C5" s="8"/>
      <c r="D5" s="8"/>
      <c r="E5" s="8"/>
      <c r="F5" s="8"/>
      <c r="G5" s="8"/>
      <c r="H5" s="8"/>
      <c r="I5" s="8"/>
      <c r="J5" s="8"/>
      <c r="K5" s="8"/>
      <c r="L5" s="8"/>
      <c r="M5" s="8"/>
      <c r="N5" s="8"/>
      <c r="O5" s="8"/>
      <c r="P5" s="8"/>
      <c r="Q5" s="8"/>
      <c r="R5" s="8"/>
      <c r="S5" s="8"/>
      <c r="T5" s="8"/>
      <c r="U5" s="8"/>
      <c r="V5" s="8"/>
      <c r="W5" s="8"/>
      <c r="X5" s="9"/>
    </row>
    <row r="6" spans="1:24" ht="15.75" thickBot="1">
      <c r="A6" s="91" t="s">
        <v>105</v>
      </c>
      <c r="B6" s="101"/>
      <c r="C6" s="101"/>
      <c r="D6" s="102"/>
      <c r="E6" s="102"/>
      <c r="F6" s="102"/>
      <c r="G6" s="102"/>
      <c r="H6" s="102"/>
      <c r="I6" s="102"/>
      <c r="J6" s="102"/>
      <c r="K6" s="102"/>
      <c r="L6" s="102"/>
      <c r="M6" s="102"/>
      <c r="N6" s="102"/>
      <c r="O6" s="102"/>
      <c r="P6" s="102"/>
      <c r="Q6" s="102"/>
      <c r="R6" s="102"/>
      <c r="S6" s="102"/>
      <c r="T6" s="102"/>
      <c r="U6" s="102"/>
      <c r="V6" s="102"/>
      <c r="W6" s="102"/>
      <c r="X6" s="103"/>
    </row>
    <row r="7" spans="1:24" ht="113.25" customHeight="1" thickBot="1">
      <c r="A7" s="88" t="s">
        <v>150</v>
      </c>
      <c r="B7" s="89"/>
      <c r="C7" s="89"/>
      <c r="D7" s="89"/>
      <c r="E7" s="89"/>
      <c r="F7" s="89"/>
      <c r="G7" s="89"/>
      <c r="H7" s="89"/>
      <c r="I7" s="89"/>
      <c r="J7" s="89"/>
      <c r="K7" s="89"/>
      <c r="L7" s="89"/>
      <c r="M7" s="89"/>
      <c r="N7" s="89"/>
      <c r="O7" s="89"/>
      <c r="P7" s="89"/>
      <c r="Q7" s="89"/>
      <c r="R7" s="89"/>
      <c r="S7" s="89"/>
      <c r="T7" s="89"/>
      <c r="U7" s="89"/>
      <c r="V7" s="89"/>
      <c r="W7" s="89"/>
      <c r="X7" s="90"/>
    </row>
    <row r="8" spans="1:24" ht="15.75" thickBot="1">
      <c r="A8" s="91"/>
      <c r="B8" s="92"/>
      <c r="C8" s="11" t="s">
        <v>106</v>
      </c>
      <c r="D8" s="12"/>
      <c r="E8" s="12"/>
      <c r="F8" s="12"/>
      <c r="G8" s="12"/>
      <c r="H8" s="12"/>
      <c r="I8" s="12"/>
      <c r="J8" s="12"/>
      <c r="K8" s="13"/>
      <c r="L8" s="13"/>
      <c r="M8" s="13"/>
      <c r="N8" s="13"/>
      <c r="O8" s="13"/>
      <c r="P8" s="13"/>
      <c r="Q8" s="13"/>
      <c r="R8" s="13"/>
      <c r="S8" s="13"/>
      <c r="T8" s="13"/>
      <c r="U8" s="13"/>
      <c r="V8" s="13"/>
      <c r="W8" s="13"/>
      <c r="X8" s="14"/>
    </row>
    <row r="9" spans="1:24" ht="15">
      <c r="A9" s="15"/>
      <c r="B9" s="16"/>
      <c r="C9" s="16"/>
      <c r="D9" s="16"/>
      <c r="E9" s="16"/>
      <c r="F9" s="16"/>
      <c r="G9" s="16"/>
      <c r="H9" s="16"/>
      <c r="I9" s="16"/>
      <c r="J9" s="16"/>
      <c r="K9" s="16"/>
      <c r="L9" s="16"/>
      <c r="M9" s="16"/>
      <c r="N9" s="16"/>
      <c r="O9" s="16"/>
      <c r="P9" s="16"/>
      <c r="Q9" s="16"/>
      <c r="R9" s="16"/>
      <c r="S9" s="16"/>
      <c r="T9" s="16"/>
      <c r="U9" s="16"/>
      <c r="V9" s="16"/>
      <c r="W9" s="16"/>
      <c r="X9" s="17"/>
    </row>
    <row r="10" spans="1:24" ht="15">
      <c r="A10" s="18"/>
      <c r="B10" s="19"/>
      <c r="C10" s="19"/>
      <c r="D10" s="19"/>
      <c r="E10" s="19"/>
      <c r="F10" s="19"/>
      <c r="G10" s="19"/>
      <c r="H10" s="19"/>
      <c r="I10" s="19"/>
      <c r="J10" s="19"/>
      <c r="K10" s="19"/>
      <c r="L10" s="19"/>
      <c r="M10" s="19"/>
      <c r="N10" s="19"/>
      <c r="O10" s="19"/>
      <c r="P10" s="19"/>
      <c r="Q10" s="19"/>
      <c r="R10" s="19"/>
      <c r="S10" s="19"/>
      <c r="T10" s="19"/>
      <c r="U10" s="19"/>
      <c r="V10" s="19"/>
      <c r="W10" s="19"/>
      <c r="X10" s="20"/>
    </row>
    <row r="11" spans="1:24" ht="15">
      <c r="A11" s="21"/>
      <c r="B11" s="22"/>
      <c r="C11" s="22"/>
      <c r="D11" s="22"/>
      <c r="E11" s="22"/>
      <c r="F11" s="22"/>
      <c r="G11" s="22"/>
      <c r="H11" s="22"/>
      <c r="I11" s="22"/>
      <c r="J11" s="22"/>
      <c r="K11" s="22"/>
      <c r="L11" s="22"/>
      <c r="M11" s="22"/>
      <c r="N11" s="22"/>
      <c r="O11" s="22"/>
      <c r="P11" s="22"/>
      <c r="Q11" s="22"/>
      <c r="R11" s="22"/>
      <c r="S11" s="22"/>
      <c r="T11" s="22"/>
      <c r="U11" s="22"/>
      <c r="V11" s="22"/>
      <c r="W11" s="22"/>
      <c r="X11" s="20"/>
    </row>
    <row r="12" spans="1:24" ht="15">
      <c r="A12" s="18"/>
      <c r="B12" s="19"/>
      <c r="C12" s="19"/>
      <c r="D12" s="19"/>
      <c r="E12" s="19"/>
      <c r="F12" s="19"/>
      <c r="G12" s="19"/>
      <c r="H12" s="19"/>
      <c r="I12" s="19"/>
      <c r="J12" s="19"/>
      <c r="K12" s="19"/>
      <c r="L12" s="19"/>
      <c r="M12" s="19"/>
      <c r="N12" s="19"/>
      <c r="O12" s="19"/>
      <c r="P12" s="19"/>
      <c r="Q12" s="19"/>
      <c r="R12" s="19"/>
      <c r="S12" s="19"/>
      <c r="T12" s="19"/>
      <c r="U12" s="19"/>
      <c r="V12" s="19"/>
      <c r="W12" s="19"/>
      <c r="X12" s="20"/>
    </row>
    <row r="13" spans="1:24" ht="15.75" thickBot="1">
      <c r="A13" s="23"/>
      <c r="B13" s="24"/>
      <c r="C13" s="24"/>
      <c r="D13" s="24"/>
      <c r="E13" s="24"/>
      <c r="F13" s="24"/>
      <c r="G13" s="24"/>
      <c r="H13" s="24"/>
      <c r="I13" s="24"/>
      <c r="J13" s="24"/>
      <c r="K13" s="24"/>
      <c r="L13" s="24"/>
      <c r="M13" s="24"/>
      <c r="N13" s="24"/>
      <c r="O13" s="24"/>
      <c r="P13" s="24"/>
      <c r="Q13" s="24"/>
      <c r="R13" s="24"/>
      <c r="S13" s="24"/>
      <c r="T13" s="24"/>
      <c r="U13" s="24"/>
      <c r="V13" s="24"/>
      <c r="W13" s="24"/>
      <c r="X13" s="25"/>
    </row>
    <row r="14" spans="1:24" ht="15.75" thickBot="1">
      <c r="A14" s="26"/>
      <c r="B14" s="27"/>
      <c r="C14" s="27"/>
      <c r="D14" s="27"/>
      <c r="E14" s="27"/>
      <c r="F14" s="27"/>
      <c r="G14" s="27"/>
      <c r="H14" s="27"/>
      <c r="I14" s="27"/>
      <c r="J14" s="27"/>
      <c r="K14" s="27"/>
      <c r="L14" s="27"/>
      <c r="M14" s="27"/>
      <c r="N14" s="27"/>
      <c r="O14" s="27"/>
      <c r="P14" s="27"/>
      <c r="Q14" s="27"/>
      <c r="R14" s="27"/>
      <c r="S14" s="27"/>
      <c r="T14" s="27"/>
      <c r="U14" s="27"/>
      <c r="V14" s="27"/>
      <c r="W14" s="27"/>
      <c r="X14" s="25"/>
    </row>
    <row r="15" spans="1:24" ht="15.75" thickBot="1">
      <c r="A15" s="26"/>
      <c r="B15" s="27"/>
      <c r="C15" s="27"/>
      <c r="D15" s="27"/>
      <c r="E15" s="27"/>
      <c r="F15" s="27"/>
      <c r="G15" s="27"/>
      <c r="H15" s="27"/>
      <c r="I15" s="27"/>
      <c r="J15" s="27"/>
      <c r="K15" s="27"/>
      <c r="L15" s="27"/>
      <c r="M15" s="27"/>
      <c r="N15" s="27"/>
      <c r="O15" s="27"/>
      <c r="P15" s="27"/>
      <c r="Q15" s="27"/>
      <c r="R15" s="27"/>
      <c r="S15" s="27"/>
      <c r="T15" s="27"/>
      <c r="U15" s="27"/>
      <c r="V15" s="27"/>
      <c r="W15" s="27"/>
      <c r="X15" s="25"/>
    </row>
    <row r="16" spans="1:24" ht="15.75" thickBot="1">
      <c r="A16" s="28" t="s">
        <v>107</v>
      </c>
      <c r="B16" s="11" t="s">
        <v>108</v>
      </c>
      <c r="C16" s="12"/>
      <c r="D16" s="13"/>
      <c r="E16" s="13"/>
      <c r="F16" s="13"/>
      <c r="G16" s="13"/>
      <c r="H16" s="13"/>
      <c r="I16" s="13"/>
      <c r="J16" s="13"/>
      <c r="K16" s="13"/>
      <c r="L16" s="13"/>
      <c r="M16" s="13"/>
      <c r="N16" s="13"/>
      <c r="O16" s="13"/>
      <c r="P16" s="13"/>
      <c r="Q16" s="13"/>
      <c r="R16" s="13"/>
      <c r="S16" s="13"/>
      <c r="T16" s="13"/>
      <c r="U16" s="13"/>
      <c r="V16" s="13"/>
      <c r="W16" s="13"/>
      <c r="X16" s="14"/>
    </row>
    <row r="17" spans="1:24" ht="15.75" thickBot="1">
      <c r="A17" s="29" t="s">
        <v>109</v>
      </c>
      <c r="B17" s="85" t="s">
        <v>110</v>
      </c>
      <c r="C17" s="86"/>
      <c r="D17" s="85" t="s">
        <v>111</v>
      </c>
      <c r="E17" s="87"/>
      <c r="F17" s="87"/>
      <c r="G17" s="87"/>
      <c r="H17" s="87"/>
      <c r="I17" s="87"/>
      <c r="J17" s="87"/>
      <c r="K17" s="87"/>
      <c r="L17" s="87"/>
      <c r="M17" s="87"/>
      <c r="N17" s="87"/>
      <c r="O17" s="87"/>
      <c r="P17" s="87"/>
      <c r="Q17" s="87"/>
      <c r="R17" s="87"/>
      <c r="S17" s="87"/>
      <c r="T17" s="87"/>
      <c r="U17" s="87"/>
      <c r="V17" s="87"/>
      <c r="W17" s="87"/>
      <c r="X17" s="86"/>
    </row>
    <row r="18" spans="1:24" ht="15">
      <c r="A18" s="30"/>
      <c r="B18" s="31"/>
      <c r="C18" s="31"/>
      <c r="D18" s="93"/>
      <c r="E18" s="94"/>
      <c r="F18" s="94"/>
      <c r="G18" s="94"/>
      <c r="H18" s="94"/>
      <c r="I18" s="94"/>
      <c r="J18" s="94"/>
      <c r="K18" s="94"/>
      <c r="L18" s="94"/>
      <c r="M18" s="94"/>
      <c r="N18" s="94"/>
      <c r="O18" s="94"/>
      <c r="P18" s="5"/>
      <c r="Q18" s="5"/>
      <c r="R18" s="5"/>
      <c r="S18" s="5"/>
      <c r="T18" s="5"/>
      <c r="U18" s="5"/>
      <c r="V18" s="5"/>
      <c r="W18" s="5"/>
      <c r="X18" s="5"/>
    </row>
    <row r="19" spans="1:24" s="33" customFormat="1" ht="15">
      <c r="A19" s="32"/>
      <c r="B19" s="95"/>
      <c r="C19" s="96"/>
      <c r="D19" s="97"/>
      <c r="E19" s="98"/>
      <c r="F19" s="98"/>
      <c r="G19" s="98"/>
      <c r="H19" s="98"/>
      <c r="I19" s="98"/>
      <c r="J19" s="98"/>
      <c r="K19" s="98"/>
      <c r="L19" s="98"/>
      <c r="M19" s="98"/>
      <c r="N19" s="98"/>
      <c r="O19" s="98"/>
      <c r="P19" s="98"/>
      <c r="Q19" s="98"/>
      <c r="R19" s="98"/>
      <c r="S19" s="98"/>
      <c r="T19" s="98"/>
      <c r="U19" s="98"/>
      <c r="V19" s="98"/>
      <c r="W19" s="98"/>
      <c r="X19" s="99"/>
    </row>
    <row r="20" spans="1:24" s="33" customFormat="1" ht="15">
      <c r="A20" s="34"/>
      <c r="B20" s="79"/>
      <c r="C20" s="81"/>
      <c r="D20" s="67"/>
      <c r="E20" s="68"/>
      <c r="F20" s="68"/>
      <c r="G20" s="68"/>
      <c r="H20" s="68"/>
      <c r="I20" s="68"/>
      <c r="J20" s="68"/>
      <c r="K20" s="68"/>
      <c r="L20" s="68"/>
      <c r="M20" s="68"/>
      <c r="N20" s="68"/>
      <c r="O20" s="68"/>
      <c r="P20" s="68"/>
      <c r="Q20" s="68"/>
      <c r="R20" s="68"/>
      <c r="S20" s="68"/>
      <c r="T20" s="68"/>
      <c r="U20" s="68"/>
      <c r="V20" s="68"/>
      <c r="W20" s="68"/>
      <c r="X20" s="69"/>
    </row>
    <row r="21" spans="1:24" s="33" customFormat="1" ht="15">
      <c r="A21" s="34"/>
      <c r="B21" s="79"/>
      <c r="C21" s="80"/>
      <c r="D21" s="79"/>
      <c r="E21" s="81"/>
      <c r="F21" s="81"/>
      <c r="G21" s="81"/>
      <c r="H21" s="81"/>
      <c r="I21" s="81"/>
      <c r="J21" s="81"/>
      <c r="K21" s="81"/>
      <c r="L21" s="81"/>
      <c r="M21" s="81"/>
      <c r="N21" s="81"/>
      <c r="O21" s="81"/>
      <c r="P21" s="81"/>
      <c r="Q21" s="81"/>
      <c r="R21" s="81"/>
      <c r="S21" s="81"/>
      <c r="T21" s="81"/>
      <c r="U21" s="81"/>
      <c r="V21" s="81"/>
      <c r="W21" s="81"/>
      <c r="X21" s="80"/>
    </row>
    <row r="22" spans="1:24" s="33" customFormat="1" ht="15">
      <c r="A22" s="35"/>
      <c r="B22" s="79"/>
      <c r="C22" s="81"/>
      <c r="D22" s="79"/>
      <c r="E22" s="81"/>
      <c r="F22" s="81"/>
      <c r="G22" s="81"/>
      <c r="H22" s="81"/>
      <c r="I22" s="81"/>
      <c r="J22" s="81"/>
      <c r="K22" s="81"/>
      <c r="L22" s="81"/>
      <c r="M22" s="81"/>
      <c r="N22" s="81"/>
      <c r="O22" s="81"/>
      <c r="P22" s="81"/>
      <c r="Q22" s="81"/>
      <c r="R22" s="81"/>
      <c r="S22" s="81"/>
      <c r="T22" s="81"/>
      <c r="U22" s="81"/>
      <c r="V22" s="81"/>
      <c r="W22" s="81"/>
      <c r="X22" s="80"/>
    </row>
    <row r="23" spans="1:24" s="33" customFormat="1" ht="15.75" thickBot="1">
      <c r="A23" s="35"/>
      <c r="B23" s="79"/>
      <c r="C23" s="81"/>
      <c r="D23" s="67"/>
      <c r="E23" s="68"/>
      <c r="F23" s="68"/>
      <c r="G23" s="68"/>
      <c r="H23" s="68"/>
      <c r="I23" s="68"/>
      <c r="J23" s="68"/>
      <c r="K23" s="68"/>
      <c r="L23" s="68"/>
      <c r="M23" s="68"/>
      <c r="N23" s="68"/>
      <c r="O23" s="68"/>
      <c r="P23" s="68"/>
      <c r="Q23" s="68"/>
      <c r="R23" s="68"/>
      <c r="S23" s="68"/>
      <c r="T23" s="68"/>
      <c r="U23" s="68"/>
      <c r="V23" s="68"/>
      <c r="W23" s="68"/>
      <c r="X23" s="69"/>
    </row>
    <row r="24" spans="1:24" ht="15.75" thickBot="1">
      <c r="A24" s="28" t="s">
        <v>112</v>
      </c>
      <c r="B24" s="82" t="s">
        <v>113</v>
      </c>
      <c r="C24" s="83"/>
      <c r="D24" s="83"/>
      <c r="E24" s="83"/>
      <c r="F24" s="83"/>
      <c r="G24" s="83"/>
      <c r="H24" s="83"/>
      <c r="I24" s="83"/>
      <c r="J24" s="83"/>
      <c r="K24" s="83"/>
      <c r="L24" s="83"/>
      <c r="M24" s="83"/>
      <c r="N24" s="83"/>
      <c r="O24" s="83"/>
      <c r="P24" s="83"/>
      <c r="Q24" s="83"/>
      <c r="R24" s="83"/>
      <c r="S24" s="83"/>
      <c r="T24" s="83"/>
      <c r="U24" s="83"/>
      <c r="V24" s="83"/>
      <c r="W24" s="83"/>
      <c r="X24" s="84"/>
    </row>
    <row r="25" spans="1:24" ht="15.75" thickBot="1">
      <c r="A25" s="29" t="s">
        <v>109</v>
      </c>
      <c r="B25" s="85" t="s">
        <v>114</v>
      </c>
      <c r="C25" s="86"/>
      <c r="D25" s="85" t="s">
        <v>115</v>
      </c>
      <c r="E25" s="87"/>
      <c r="F25" s="87"/>
      <c r="G25" s="87"/>
      <c r="H25" s="87"/>
      <c r="I25" s="87"/>
      <c r="J25" s="87"/>
      <c r="K25" s="87"/>
      <c r="L25" s="87"/>
      <c r="M25" s="87"/>
      <c r="N25" s="87"/>
      <c r="O25" s="87"/>
      <c r="P25" s="87"/>
      <c r="Q25" s="87"/>
      <c r="R25" s="87"/>
      <c r="S25" s="87"/>
      <c r="T25" s="87"/>
      <c r="U25" s="87"/>
      <c r="V25" s="87"/>
      <c r="W25" s="87"/>
      <c r="X25" s="86"/>
    </row>
    <row r="26" spans="1:24" ht="15">
      <c r="A26" s="36"/>
      <c r="B26" s="73"/>
      <c r="C26" s="74"/>
      <c r="D26" s="75"/>
      <c r="E26" s="76"/>
      <c r="F26" s="76"/>
      <c r="G26" s="76"/>
      <c r="H26" s="76"/>
      <c r="I26" s="76"/>
      <c r="J26" s="76"/>
      <c r="K26" s="76"/>
      <c r="L26" s="76"/>
      <c r="M26" s="76"/>
      <c r="N26" s="76"/>
      <c r="O26" s="76"/>
      <c r="P26" s="76"/>
      <c r="Q26" s="5"/>
      <c r="R26" s="5"/>
      <c r="S26" s="5"/>
      <c r="T26" s="5"/>
      <c r="U26" s="5"/>
      <c r="V26" s="5"/>
      <c r="W26" s="5"/>
      <c r="X26" s="5"/>
    </row>
    <row r="27" spans="1:24" ht="15">
      <c r="A27" s="36"/>
      <c r="B27" s="39"/>
      <c r="C27" s="39"/>
      <c r="D27" s="37"/>
      <c r="E27" s="38"/>
      <c r="F27" s="38"/>
      <c r="G27" s="38"/>
      <c r="H27" s="38"/>
      <c r="I27" s="38"/>
      <c r="J27" s="38"/>
      <c r="K27" s="38"/>
      <c r="L27" s="38"/>
      <c r="M27" s="38"/>
      <c r="N27" s="38"/>
      <c r="O27" s="38"/>
      <c r="P27" s="38"/>
      <c r="Q27" s="5"/>
      <c r="R27" s="5"/>
      <c r="S27" s="5"/>
      <c r="T27" s="5"/>
      <c r="U27" s="5"/>
      <c r="V27" s="5"/>
      <c r="W27" s="5"/>
      <c r="X27" s="5"/>
    </row>
    <row r="28" spans="1:24" ht="15">
      <c r="A28" s="36"/>
      <c r="B28" s="39"/>
      <c r="C28" s="40"/>
      <c r="D28" s="75"/>
      <c r="E28" s="76"/>
      <c r="F28" s="76"/>
      <c r="G28" s="76"/>
      <c r="H28" s="76"/>
      <c r="I28" s="76"/>
      <c r="J28" s="76"/>
      <c r="K28" s="76"/>
      <c r="L28" s="76"/>
      <c r="M28" s="76"/>
      <c r="N28" s="76"/>
      <c r="O28" s="76"/>
      <c r="P28" s="76"/>
      <c r="Q28" s="5"/>
      <c r="R28" s="5"/>
      <c r="S28" s="5"/>
      <c r="T28" s="5"/>
      <c r="U28" s="5"/>
      <c r="V28" s="5"/>
      <c r="W28" s="5"/>
      <c r="X28" s="5"/>
    </row>
    <row r="29" spans="1:24" ht="15">
      <c r="A29" s="36"/>
      <c r="B29" s="39"/>
      <c r="C29" s="40"/>
      <c r="D29" s="77"/>
      <c r="E29" s="78"/>
      <c r="F29" s="78"/>
      <c r="G29" s="78"/>
      <c r="H29" s="78"/>
      <c r="I29" s="78"/>
      <c r="J29" s="78"/>
      <c r="K29" s="78"/>
      <c r="L29" s="78"/>
      <c r="M29" s="78"/>
      <c r="N29" s="78"/>
      <c r="O29" s="78"/>
      <c r="P29" s="78"/>
      <c r="Q29" s="5"/>
      <c r="R29" s="5"/>
      <c r="S29" s="5"/>
      <c r="T29" s="5"/>
      <c r="U29" s="5"/>
      <c r="V29" s="5"/>
      <c r="W29" s="5"/>
      <c r="X29" s="5"/>
    </row>
    <row r="30" spans="1:24" ht="15">
      <c r="A30" s="41"/>
      <c r="B30" s="66"/>
      <c r="C30" s="66"/>
      <c r="D30" s="67"/>
      <c r="E30" s="68"/>
      <c r="F30" s="68"/>
      <c r="G30" s="68"/>
      <c r="H30" s="68"/>
      <c r="I30" s="68"/>
      <c r="J30" s="68"/>
      <c r="K30" s="68"/>
      <c r="L30" s="68"/>
      <c r="M30" s="68"/>
      <c r="N30" s="68"/>
      <c r="O30" s="68"/>
      <c r="P30" s="68"/>
      <c r="Q30" s="68"/>
      <c r="R30" s="68"/>
      <c r="S30" s="68"/>
      <c r="T30" s="68"/>
      <c r="U30" s="68"/>
      <c r="V30" s="68"/>
      <c r="W30" s="68"/>
      <c r="X30" s="69"/>
    </row>
    <row r="31" spans="1:24" ht="15">
      <c r="A31" s="41"/>
      <c r="B31" s="66"/>
      <c r="C31" s="66"/>
      <c r="D31" s="67"/>
      <c r="E31" s="68"/>
      <c r="F31" s="68"/>
      <c r="G31" s="68"/>
      <c r="H31" s="68"/>
      <c r="I31" s="68"/>
      <c r="J31" s="68"/>
      <c r="K31" s="68"/>
      <c r="L31" s="68"/>
      <c r="M31" s="68"/>
      <c r="N31" s="68"/>
      <c r="O31" s="68"/>
      <c r="P31" s="68"/>
      <c r="Q31" s="68"/>
      <c r="R31" s="68"/>
      <c r="S31" s="68"/>
      <c r="T31" s="68"/>
      <c r="U31" s="68"/>
      <c r="V31" s="68"/>
      <c r="W31" s="68"/>
      <c r="X31" s="69"/>
    </row>
    <row r="32" spans="1:24" ht="15">
      <c r="A32" s="42"/>
      <c r="B32" s="70"/>
      <c r="C32" s="70"/>
      <c r="D32" s="71"/>
      <c r="E32" s="70"/>
      <c r="F32" s="70"/>
      <c r="G32" s="70"/>
      <c r="H32" s="70"/>
      <c r="I32" s="70"/>
      <c r="J32" s="70"/>
      <c r="K32" s="70"/>
      <c r="L32" s="70"/>
      <c r="M32" s="70"/>
      <c r="N32" s="70"/>
      <c r="O32" s="70"/>
      <c r="P32" s="70"/>
      <c r="Q32" s="70"/>
      <c r="R32" s="70"/>
      <c r="S32" s="70"/>
      <c r="T32" s="70"/>
      <c r="U32" s="70"/>
      <c r="V32" s="70"/>
      <c r="W32" s="70"/>
      <c r="X32" s="72"/>
    </row>
    <row r="33" spans="1:24" ht="15.75" thickBot="1">
      <c r="A33" s="43"/>
      <c r="B33" s="44"/>
      <c r="C33" s="44"/>
      <c r="D33" s="60"/>
      <c r="E33" s="61"/>
      <c r="F33" s="61"/>
      <c r="G33" s="61"/>
      <c r="H33" s="61"/>
      <c r="I33" s="61"/>
      <c r="J33" s="61"/>
      <c r="K33" s="61"/>
      <c r="L33" s="61"/>
      <c r="M33" s="61"/>
      <c r="N33" s="61"/>
      <c r="O33" s="61"/>
      <c r="P33" s="61"/>
      <c r="Q33" s="61"/>
      <c r="R33" s="61"/>
      <c r="S33" s="61"/>
      <c r="T33" s="61"/>
      <c r="U33" s="61"/>
      <c r="V33" s="61"/>
      <c r="W33" s="61"/>
      <c r="X33" s="62"/>
    </row>
    <row r="34" spans="1:24" ht="15.75" thickBot="1">
      <c r="A34" s="63" t="s">
        <v>116</v>
      </c>
      <c r="B34" s="64"/>
      <c r="C34" s="64"/>
      <c r="D34" s="64"/>
      <c r="E34" s="64"/>
      <c r="F34" s="64"/>
      <c r="G34" s="64"/>
      <c r="H34" s="64"/>
      <c r="I34" s="64"/>
      <c r="J34" s="64"/>
      <c r="K34" s="64"/>
      <c r="L34" s="64"/>
      <c r="M34" s="64"/>
      <c r="N34" s="64"/>
      <c r="O34" s="64"/>
      <c r="P34" s="64"/>
      <c r="Q34" s="64"/>
      <c r="R34" s="64"/>
      <c r="S34" s="64"/>
      <c r="T34" s="64"/>
      <c r="U34" s="64"/>
      <c r="V34" s="64"/>
      <c r="W34" s="64"/>
      <c r="X34" s="65"/>
    </row>
    <row r="35" spans="1:24" ht="15">
      <c r="A35" s="45"/>
      <c r="B35" s="46"/>
      <c r="C35" s="46"/>
      <c r="D35" s="46"/>
      <c r="E35" s="46"/>
      <c r="F35" s="46"/>
      <c r="G35" s="46"/>
      <c r="H35" s="46"/>
      <c r="I35" s="46"/>
      <c r="J35" s="46"/>
      <c r="K35" s="46"/>
      <c r="L35" s="46"/>
      <c r="M35" s="46"/>
      <c r="N35" s="46"/>
      <c r="O35" s="46"/>
      <c r="P35" s="46"/>
      <c r="Q35" s="46"/>
      <c r="R35" s="46"/>
      <c r="S35" s="46"/>
      <c r="T35" s="46"/>
      <c r="U35" s="46"/>
      <c r="V35" s="46"/>
      <c r="W35" s="46"/>
      <c r="X35" s="47"/>
    </row>
    <row r="36" spans="1:24" ht="15.75" thickBot="1">
      <c r="A36" s="48"/>
      <c r="B36" s="49"/>
      <c r="C36" s="49"/>
      <c r="D36" s="49"/>
      <c r="E36" s="49"/>
      <c r="F36" s="49"/>
      <c r="G36" s="49"/>
      <c r="H36" s="49"/>
      <c r="I36" s="49"/>
      <c r="J36" s="49"/>
      <c r="K36" s="49"/>
      <c r="L36" s="49"/>
      <c r="M36" s="49"/>
      <c r="N36" s="49"/>
      <c r="O36" s="49"/>
      <c r="P36" s="49"/>
      <c r="Q36" s="49"/>
      <c r="R36" s="49"/>
      <c r="S36" s="49"/>
      <c r="T36" s="49"/>
      <c r="U36" s="49"/>
      <c r="V36" s="49"/>
      <c r="W36" s="49"/>
      <c r="X36" s="50"/>
    </row>
  </sheetData>
  <sheetProtection/>
  <mergeCells count="36">
    <mergeCell ref="A4:C4"/>
    <mergeCell ref="A6:X6"/>
    <mergeCell ref="A1:X1"/>
    <mergeCell ref="C2:O2"/>
    <mergeCell ref="P2:X2"/>
    <mergeCell ref="A3:X3"/>
    <mergeCell ref="B22:C22"/>
    <mergeCell ref="D22:X22"/>
    <mergeCell ref="A7:X7"/>
    <mergeCell ref="A8:B8"/>
    <mergeCell ref="B17:C17"/>
    <mergeCell ref="D17:X17"/>
    <mergeCell ref="D18:O18"/>
    <mergeCell ref="B19:C19"/>
    <mergeCell ref="D19:X19"/>
    <mergeCell ref="B20:C20"/>
    <mergeCell ref="D20:X20"/>
    <mergeCell ref="B21:C21"/>
    <mergeCell ref="D21:X21"/>
    <mergeCell ref="B31:C31"/>
    <mergeCell ref="D31:X31"/>
    <mergeCell ref="B23:C23"/>
    <mergeCell ref="D23:X23"/>
    <mergeCell ref="B24:X24"/>
    <mergeCell ref="B25:C25"/>
    <mergeCell ref="D25:X25"/>
    <mergeCell ref="B26:C26"/>
    <mergeCell ref="D26:P26"/>
    <mergeCell ref="D28:P28"/>
    <mergeCell ref="D29:P29"/>
    <mergeCell ref="D33:X33"/>
    <mergeCell ref="A34:X34"/>
    <mergeCell ref="B30:C30"/>
    <mergeCell ref="D30:X30"/>
    <mergeCell ref="B32:C32"/>
    <mergeCell ref="D32:X3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P137"/>
  <sheetViews>
    <sheetView tabSelected="1" zoomScale="70" zoomScaleNormal="70" zoomScalePageLayoutView="0" workbookViewId="0" topLeftCell="X1">
      <selection activeCell="AQ14" sqref="AQ14"/>
    </sheetView>
  </sheetViews>
  <sheetFormatPr defaultColWidth="11.421875" defaultRowHeight="15"/>
  <cols>
    <col min="1" max="1" width="29.28125" style="1" bestFit="1" customWidth="1"/>
    <col min="2" max="2" width="30.00390625" style="1" bestFit="1" customWidth="1"/>
    <col min="3" max="11" width="11.421875" style="1" customWidth="1"/>
    <col min="12" max="12" width="30.28125" style="1" bestFit="1" customWidth="1"/>
    <col min="13" max="28" width="11.421875" style="1" customWidth="1"/>
    <col min="29" max="29" width="11.57421875" style="1" bestFit="1" customWidth="1"/>
    <col min="30" max="16384" width="11.421875" style="1" customWidth="1"/>
  </cols>
  <sheetData>
    <row r="1" spans="1:29" s="54" customFormat="1" ht="15">
      <c r="A1" s="54" t="s">
        <v>0</v>
      </c>
      <c r="B1" s="54" t="s">
        <v>1</v>
      </c>
      <c r="C1" s="54" t="s">
        <v>117</v>
      </c>
      <c r="D1" s="54" t="s">
        <v>118</v>
      </c>
      <c r="E1" s="54" t="s">
        <v>119</v>
      </c>
      <c r="F1" s="54" t="s">
        <v>120</v>
      </c>
      <c r="G1" s="54" t="s">
        <v>121</v>
      </c>
      <c r="H1" s="54" t="s">
        <v>122</v>
      </c>
      <c r="I1" s="54" t="s">
        <v>141</v>
      </c>
      <c r="J1" s="54" t="s">
        <v>142</v>
      </c>
      <c r="L1" s="54" t="s">
        <v>0</v>
      </c>
      <c r="M1" s="54" t="s">
        <v>117</v>
      </c>
      <c r="N1" s="54" t="s">
        <v>118</v>
      </c>
      <c r="O1" s="54" t="s">
        <v>119</v>
      </c>
      <c r="P1" s="54" t="s">
        <v>120</v>
      </c>
      <c r="Q1" s="54" t="s">
        <v>121</v>
      </c>
      <c r="R1" s="54" t="s">
        <v>122</v>
      </c>
      <c r="S1" s="54" t="s">
        <v>141</v>
      </c>
      <c r="T1" s="54" t="s">
        <v>142</v>
      </c>
      <c r="Y1" s="3" t="s">
        <v>0</v>
      </c>
      <c r="Z1" s="3" t="s">
        <v>1</v>
      </c>
      <c r="AA1" s="3" t="s">
        <v>146</v>
      </c>
      <c r="AB1" s="54" t="s">
        <v>123</v>
      </c>
      <c r="AC1" s="59" t="s">
        <v>148</v>
      </c>
    </row>
    <row r="2" spans="1:29" ht="15">
      <c r="A2" s="1" t="s">
        <v>2</v>
      </c>
      <c r="B2" s="1" t="s">
        <v>124</v>
      </c>
      <c r="C2" s="2">
        <v>3</v>
      </c>
      <c r="D2" s="2">
        <v>0</v>
      </c>
      <c r="E2" s="2">
        <v>0</v>
      </c>
      <c r="F2" s="2">
        <v>1</v>
      </c>
      <c r="G2" s="2">
        <v>1</v>
      </c>
      <c r="H2" s="2">
        <v>0</v>
      </c>
      <c r="I2" s="2">
        <v>0</v>
      </c>
      <c r="J2" s="3">
        <v>5</v>
      </c>
      <c r="L2" s="56" t="s">
        <v>2</v>
      </c>
      <c r="M2" s="51">
        <v>77</v>
      </c>
      <c r="N2" s="51">
        <v>57</v>
      </c>
      <c r="O2" s="51">
        <v>31</v>
      </c>
      <c r="P2" s="51">
        <v>13</v>
      </c>
      <c r="Q2" s="51">
        <v>49</v>
      </c>
      <c r="R2" s="51">
        <v>45</v>
      </c>
      <c r="S2" s="51">
        <v>64</v>
      </c>
      <c r="T2" s="3">
        <v>336</v>
      </c>
      <c r="Y2" s="3" t="s">
        <v>88</v>
      </c>
      <c r="Z2" s="3" t="s">
        <v>37</v>
      </c>
      <c r="AA2" s="4">
        <v>505</v>
      </c>
      <c r="AB2" s="1">
        <f>AA2/3351</f>
        <v>0.15070128319904505</v>
      </c>
      <c r="AC2" s="1">
        <f>AB2</f>
        <v>0.15070128319904505</v>
      </c>
    </row>
    <row r="3" spans="1:29" ht="15">
      <c r="A3" s="1" t="s">
        <v>2</v>
      </c>
      <c r="B3" s="1" t="s">
        <v>3</v>
      </c>
      <c r="C3" s="2">
        <v>0</v>
      </c>
      <c r="D3" s="2">
        <v>0</v>
      </c>
      <c r="E3" s="2">
        <v>2</v>
      </c>
      <c r="F3" s="2">
        <v>0</v>
      </c>
      <c r="G3" s="2">
        <v>1</v>
      </c>
      <c r="H3" s="2">
        <v>3</v>
      </c>
      <c r="I3" s="2">
        <v>4</v>
      </c>
      <c r="J3" s="3">
        <v>10</v>
      </c>
      <c r="L3" s="56" t="s">
        <v>11</v>
      </c>
      <c r="M3" s="51">
        <v>11</v>
      </c>
      <c r="N3" s="51">
        <v>7</v>
      </c>
      <c r="O3" s="51">
        <v>5</v>
      </c>
      <c r="P3" s="51">
        <v>9</v>
      </c>
      <c r="Q3" s="51">
        <v>5</v>
      </c>
      <c r="R3" s="51">
        <v>1</v>
      </c>
      <c r="S3" s="51">
        <v>3</v>
      </c>
      <c r="T3" s="3">
        <v>41</v>
      </c>
      <c r="Y3" s="3" t="s">
        <v>41</v>
      </c>
      <c r="Z3" s="3" t="s">
        <v>33</v>
      </c>
      <c r="AA3" s="4">
        <v>501</v>
      </c>
      <c r="AB3" s="1">
        <f aca="true" t="shared" si="0" ref="AB3:AB66">AA3/3351</f>
        <v>0.1495076096687556</v>
      </c>
      <c r="AC3" s="1">
        <f>AB3+AB2</f>
        <v>0.3002088928678006</v>
      </c>
    </row>
    <row r="4" spans="1:29" ht="15">
      <c r="A4" s="1" t="s">
        <v>2</v>
      </c>
      <c r="B4" s="1" t="s">
        <v>4</v>
      </c>
      <c r="C4" s="2">
        <v>0</v>
      </c>
      <c r="D4" s="2">
        <v>1</v>
      </c>
      <c r="E4" s="2">
        <v>2</v>
      </c>
      <c r="F4" s="2">
        <v>0</v>
      </c>
      <c r="G4" s="2">
        <v>4</v>
      </c>
      <c r="H4" s="2">
        <v>2</v>
      </c>
      <c r="I4" s="2">
        <v>0</v>
      </c>
      <c r="J4" s="3">
        <v>9</v>
      </c>
      <c r="L4" s="56" t="s">
        <v>17</v>
      </c>
      <c r="M4" s="51">
        <v>6</v>
      </c>
      <c r="N4" s="51">
        <v>7</v>
      </c>
      <c r="O4" s="51">
        <v>7</v>
      </c>
      <c r="P4" s="51">
        <v>9</v>
      </c>
      <c r="Q4" s="51">
        <v>4</v>
      </c>
      <c r="R4" s="51">
        <v>9</v>
      </c>
      <c r="S4" s="51">
        <v>3</v>
      </c>
      <c r="T4" s="3">
        <v>45</v>
      </c>
      <c r="Y4" s="3" t="s">
        <v>60</v>
      </c>
      <c r="Z4" s="3" t="s">
        <v>72</v>
      </c>
      <c r="AA4" s="4">
        <v>315</v>
      </c>
      <c r="AB4" s="1">
        <f t="shared" si="0"/>
        <v>0.09400179051029543</v>
      </c>
      <c r="AC4" s="1">
        <f aca="true" t="shared" si="1" ref="AC4:AC11">AC3+AB4</f>
        <v>0.39421068337809606</v>
      </c>
    </row>
    <row r="5" spans="1:29" ht="15">
      <c r="A5" s="1" t="s">
        <v>2</v>
      </c>
      <c r="B5" s="1" t="s">
        <v>5</v>
      </c>
      <c r="C5" s="2">
        <v>7</v>
      </c>
      <c r="D5" s="2">
        <v>8</v>
      </c>
      <c r="E5" s="2">
        <v>10</v>
      </c>
      <c r="F5" s="2">
        <v>0</v>
      </c>
      <c r="G5" s="2">
        <v>15</v>
      </c>
      <c r="H5" s="2">
        <v>3</v>
      </c>
      <c r="I5" s="2">
        <v>14</v>
      </c>
      <c r="J5" s="3">
        <v>57</v>
      </c>
      <c r="L5" s="56" t="s">
        <v>30</v>
      </c>
      <c r="M5" s="51">
        <v>1</v>
      </c>
      <c r="N5" s="51">
        <v>1</v>
      </c>
      <c r="O5" s="51">
        <v>2</v>
      </c>
      <c r="P5" s="51">
        <v>1</v>
      </c>
      <c r="Q5" s="51">
        <v>0</v>
      </c>
      <c r="R5" s="51">
        <v>0</v>
      </c>
      <c r="S5" s="51">
        <v>0</v>
      </c>
      <c r="T5" s="3">
        <v>5</v>
      </c>
      <c r="Y5" s="3" t="s">
        <v>76</v>
      </c>
      <c r="Z5" s="3" t="s">
        <v>80</v>
      </c>
      <c r="AA5" s="4">
        <v>208</v>
      </c>
      <c r="AB5" s="1">
        <f t="shared" si="0"/>
        <v>0.062071023575052224</v>
      </c>
      <c r="AC5" s="1">
        <f t="shared" si="1"/>
        <v>0.4562817069531483</v>
      </c>
    </row>
    <row r="6" spans="1:29" ht="15">
      <c r="A6" s="1" t="s">
        <v>2</v>
      </c>
      <c r="B6" s="1" t="s">
        <v>6</v>
      </c>
      <c r="C6" s="2">
        <v>0</v>
      </c>
      <c r="D6" s="2">
        <v>3</v>
      </c>
      <c r="E6" s="2">
        <v>0</v>
      </c>
      <c r="F6" s="2">
        <v>0</v>
      </c>
      <c r="G6" s="2">
        <v>0</v>
      </c>
      <c r="H6" s="2">
        <v>0</v>
      </c>
      <c r="I6" s="2">
        <v>1</v>
      </c>
      <c r="J6" s="3">
        <v>4</v>
      </c>
      <c r="L6" s="56" t="s">
        <v>36</v>
      </c>
      <c r="M6" s="51">
        <v>1</v>
      </c>
      <c r="N6" s="51">
        <v>1</v>
      </c>
      <c r="O6" s="51">
        <v>0</v>
      </c>
      <c r="P6" s="51">
        <v>0</v>
      </c>
      <c r="Q6" s="51">
        <v>1</v>
      </c>
      <c r="R6" s="51">
        <v>1</v>
      </c>
      <c r="S6" s="51">
        <v>0</v>
      </c>
      <c r="T6" s="3">
        <v>4</v>
      </c>
      <c r="Y6" s="3" t="s">
        <v>2</v>
      </c>
      <c r="Z6" s="3" t="s">
        <v>9</v>
      </c>
      <c r="AA6" s="4">
        <v>202</v>
      </c>
      <c r="AB6" s="1">
        <f t="shared" si="0"/>
        <v>0.060280513279618024</v>
      </c>
      <c r="AC6" s="1">
        <f t="shared" si="1"/>
        <v>0.5165622202327663</v>
      </c>
    </row>
    <row r="7" spans="1:29" ht="15">
      <c r="A7" s="1" t="s">
        <v>2</v>
      </c>
      <c r="B7" s="1" t="s">
        <v>7</v>
      </c>
      <c r="C7" s="2">
        <v>3</v>
      </c>
      <c r="D7" s="2">
        <v>0</v>
      </c>
      <c r="E7" s="2">
        <v>3</v>
      </c>
      <c r="F7" s="2">
        <v>1</v>
      </c>
      <c r="G7" s="2">
        <v>6</v>
      </c>
      <c r="H7" s="2">
        <v>9</v>
      </c>
      <c r="I7" s="2">
        <v>5</v>
      </c>
      <c r="J7" s="3">
        <v>27</v>
      </c>
      <c r="L7" s="56" t="s">
        <v>41</v>
      </c>
      <c r="M7" s="51">
        <v>411</v>
      </c>
      <c r="N7" s="51">
        <v>96</v>
      </c>
      <c r="O7" s="51">
        <v>43</v>
      </c>
      <c r="P7" s="51">
        <v>29</v>
      </c>
      <c r="Q7" s="51">
        <v>49</v>
      </c>
      <c r="R7" s="51">
        <v>68</v>
      </c>
      <c r="S7" s="51">
        <v>1</v>
      </c>
      <c r="T7" s="3">
        <v>697</v>
      </c>
      <c r="Y7" s="3" t="s">
        <v>48</v>
      </c>
      <c r="Z7" s="3" t="s">
        <v>58</v>
      </c>
      <c r="AA7" s="4">
        <v>199</v>
      </c>
      <c r="AB7" s="1">
        <f t="shared" si="0"/>
        <v>0.059385258131900924</v>
      </c>
      <c r="AC7" s="1">
        <f t="shared" si="1"/>
        <v>0.5759474783646672</v>
      </c>
    </row>
    <row r="8" spans="1:29" ht="15">
      <c r="A8" s="1" t="s">
        <v>2</v>
      </c>
      <c r="B8" s="1" t="s">
        <v>8</v>
      </c>
      <c r="C8" s="2">
        <v>2</v>
      </c>
      <c r="D8" s="2">
        <v>6</v>
      </c>
      <c r="E8" s="2">
        <v>2</v>
      </c>
      <c r="F8" s="2">
        <v>0</v>
      </c>
      <c r="G8" s="2">
        <v>4</v>
      </c>
      <c r="H8" s="2">
        <v>1</v>
      </c>
      <c r="I8" s="2">
        <v>3</v>
      </c>
      <c r="J8" s="3">
        <v>18</v>
      </c>
      <c r="L8" s="56" t="s">
        <v>48</v>
      </c>
      <c r="M8" s="51">
        <v>83</v>
      </c>
      <c r="N8" s="51">
        <v>180</v>
      </c>
      <c r="O8" s="51">
        <v>118</v>
      </c>
      <c r="P8" s="51">
        <v>97</v>
      </c>
      <c r="Q8" s="51">
        <v>53</v>
      </c>
      <c r="R8" s="51">
        <v>1</v>
      </c>
      <c r="S8" s="51">
        <v>18</v>
      </c>
      <c r="T8" s="3">
        <v>550</v>
      </c>
      <c r="Y8" s="3" t="s">
        <v>41</v>
      </c>
      <c r="Z8" s="3" t="s">
        <v>31</v>
      </c>
      <c r="AA8" s="4">
        <v>178</v>
      </c>
      <c r="AB8" s="1">
        <f t="shared" si="0"/>
        <v>0.05311847209788123</v>
      </c>
      <c r="AC8" s="52">
        <f t="shared" si="1"/>
        <v>0.6290659504625484</v>
      </c>
    </row>
    <row r="9" spans="1:29" ht="15">
      <c r="A9" s="1" t="s">
        <v>2</v>
      </c>
      <c r="B9" s="1" t="s">
        <v>125</v>
      </c>
      <c r="C9" s="2">
        <v>0</v>
      </c>
      <c r="D9" s="2">
        <v>0</v>
      </c>
      <c r="E9" s="2">
        <v>0</v>
      </c>
      <c r="F9" s="2">
        <v>0</v>
      </c>
      <c r="G9" s="2">
        <v>1</v>
      </c>
      <c r="H9" s="2">
        <v>0</v>
      </c>
      <c r="I9" s="2">
        <v>3</v>
      </c>
      <c r="J9" s="3">
        <v>4</v>
      </c>
      <c r="L9" s="56" t="s">
        <v>60</v>
      </c>
      <c r="M9" s="51">
        <v>28</v>
      </c>
      <c r="N9" s="51">
        <v>53</v>
      </c>
      <c r="O9" s="51">
        <v>49</v>
      </c>
      <c r="P9" s="51">
        <v>75</v>
      </c>
      <c r="Q9" s="51">
        <v>126</v>
      </c>
      <c r="R9" s="51">
        <v>88</v>
      </c>
      <c r="S9" s="51">
        <v>29</v>
      </c>
      <c r="T9" s="3">
        <v>448</v>
      </c>
      <c r="Y9" s="3" t="s">
        <v>76</v>
      </c>
      <c r="Z9" s="3" t="s">
        <v>83</v>
      </c>
      <c r="AA9" s="4">
        <v>170</v>
      </c>
      <c r="AB9" s="1">
        <f t="shared" si="0"/>
        <v>0.050731125037302295</v>
      </c>
      <c r="AC9" s="52">
        <f t="shared" si="1"/>
        <v>0.6797970754998507</v>
      </c>
    </row>
    <row r="10" spans="1:29" ht="15">
      <c r="A10" s="1" t="s">
        <v>2</v>
      </c>
      <c r="B10" s="1" t="s">
        <v>9</v>
      </c>
      <c r="C10" s="2">
        <v>62</v>
      </c>
      <c r="D10" s="2">
        <v>39</v>
      </c>
      <c r="E10" s="2">
        <v>12</v>
      </c>
      <c r="F10" s="2">
        <v>11</v>
      </c>
      <c r="G10" s="2">
        <v>17</v>
      </c>
      <c r="H10" s="2">
        <v>27</v>
      </c>
      <c r="I10" s="2">
        <v>34</v>
      </c>
      <c r="J10" s="3">
        <v>202</v>
      </c>
      <c r="L10" s="57" t="s">
        <v>76</v>
      </c>
      <c r="M10" s="51">
        <v>64</v>
      </c>
      <c r="N10" s="51">
        <v>124</v>
      </c>
      <c r="O10" s="51">
        <v>98</v>
      </c>
      <c r="P10" s="51">
        <v>68</v>
      </c>
      <c r="Q10" s="51">
        <v>109</v>
      </c>
      <c r="R10" s="51">
        <v>80</v>
      </c>
      <c r="S10" s="51">
        <v>43</v>
      </c>
      <c r="T10" s="3">
        <v>586</v>
      </c>
      <c r="Y10" s="3" t="s">
        <v>48</v>
      </c>
      <c r="Z10" s="3" t="s">
        <v>54</v>
      </c>
      <c r="AA10" s="4">
        <v>169</v>
      </c>
      <c r="AB10" s="1">
        <f t="shared" si="0"/>
        <v>0.05043270665472993</v>
      </c>
      <c r="AC10" s="52">
        <f t="shared" si="1"/>
        <v>0.7302297821545807</v>
      </c>
    </row>
    <row r="11" spans="1:29" s="3" customFormat="1" ht="15">
      <c r="A11" s="3" t="s">
        <v>10</v>
      </c>
      <c r="C11" s="4">
        <v>77</v>
      </c>
      <c r="D11" s="4">
        <v>57</v>
      </c>
      <c r="E11" s="4">
        <v>31</v>
      </c>
      <c r="F11" s="4">
        <v>13</v>
      </c>
      <c r="G11" s="4">
        <v>49</v>
      </c>
      <c r="H11" s="4">
        <v>45</v>
      </c>
      <c r="I11" s="4">
        <v>64</v>
      </c>
      <c r="J11" s="3">
        <v>336</v>
      </c>
      <c r="L11" s="56" t="s">
        <v>88</v>
      </c>
      <c r="M11" s="51">
        <v>98</v>
      </c>
      <c r="N11" s="51">
        <v>68</v>
      </c>
      <c r="O11" s="51">
        <v>51</v>
      </c>
      <c r="P11" s="51">
        <v>117</v>
      </c>
      <c r="Q11" s="51">
        <v>112</v>
      </c>
      <c r="R11" s="51">
        <v>99</v>
      </c>
      <c r="S11" s="51">
        <v>94</v>
      </c>
      <c r="T11" s="3">
        <v>639</v>
      </c>
      <c r="Y11" s="3" t="s">
        <v>48</v>
      </c>
      <c r="Z11" s="3" t="s">
        <v>53</v>
      </c>
      <c r="AA11" s="4">
        <v>140</v>
      </c>
      <c r="AB11" s="1">
        <f t="shared" si="0"/>
        <v>0.0417785735601313</v>
      </c>
      <c r="AC11" s="3">
        <f t="shared" si="1"/>
        <v>0.7720083557147119</v>
      </c>
    </row>
    <row r="12" spans="1:28" ht="15">
      <c r="A12" s="1" t="s">
        <v>11</v>
      </c>
      <c r="B12" s="1" t="s">
        <v>137</v>
      </c>
      <c r="C12" s="2">
        <v>0</v>
      </c>
      <c r="D12" s="2">
        <v>0</v>
      </c>
      <c r="E12" s="2">
        <v>0</v>
      </c>
      <c r="F12" s="2">
        <v>1</v>
      </c>
      <c r="G12" s="2">
        <v>0</v>
      </c>
      <c r="H12" s="2">
        <v>0</v>
      </c>
      <c r="I12" s="2">
        <v>0</v>
      </c>
      <c r="J12" s="3">
        <v>1</v>
      </c>
      <c r="L12" s="3" t="s">
        <v>127</v>
      </c>
      <c r="M12" s="4">
        <v>780</v>
      </c>
      <c r="N12" s="4">
        <v>594</v>
      </c>
      <c r="O12" s="4">
        <v>404</v>
      </c>
      <c r="P12" s="4">
        <v>418</v>
      </c>
      <c r="Q12" s="4">
        <v>508</v>
      </c>
      <c r="R12" s="4">
        <v>392</v>
      </c>
      <c r="S12" s="4">
        <v>255</v>
      </c>
      <c r="T12" s="3">
        <v>3351</v>
      </c>
      <c r="Y12" s="1" t="s">
        <v>88</v>
      </c>
      <c r="Z12" s="1" t="s">
        <v>38</v>
      </c>
      <c r="AA12" s="2">
        <v>73</v>
      </c>
      <c r="AB12" s="1">
        <f t="shared" si="0"/>
        <v>0.02178454192778275</v>
      </c>
    </row>
    <row r="13" spans="1:42" ht="15">
      <c r="A13" s="1" t="s">
        <v>11</v>
      </c>
      <c r="B13" s="1" t="s">
        <v>126</v>
      </c>
      <c r="C13" s="2">
        <v>0</v>
      </c>
      <c r="D13" s="2">
        <v>2</v>
      </c>
      <c r="E13" s="2">
        <v>2</v>
      </c>
      <c r="F13" s="2">
        <v>0</v>
      </c>
      <c r="G13" s="2">
        <v>0</v>
      </c>
      <c r="H13" s="2">
        <v>0</v>
      </c>
      <c r="I13" s="2">
        <v>1</v>
      </c>
      <c r="J13" s="3">
        <v>5</v>
      </c>
      <c r="L13" s="3" t="s">
        <v>149</v>
      </c>
      <c r="M13" s="51">
        <f>M14-M12</f>
        <v>2573</v>
      </c>
      <c r="N13" s="51">
        <f aca="true" t="shared" si="2" ref="N13:T13">N14-N12</f>
        <v>4168</v>
      </c>
      <c r="O13" s="51">
        <f t="shared" si="2"/>
        <v>2992</v>
      </c>
      <c r="P13" s="51">
        <f t="shared" si="2"/>
        <v>2966</v>
      </c>
      <c r="Q13" s="51">
        <f t="shared" si="2"/>
        <v>1295</v>
      </c>
      <c r="R13" s="51">
        <f t="shared" si="2"/>
        <v>314</v>
      </c>
      <c r="S13" s="51">
        <f t="shared" si="2"/>
        <v>372</v>
      </c>
      <c r="T13" s="51">
        <f t="shared" si="2"/>
        <v>14680</v>
      </c>
      <c r="U13" s="2"/>
      <c r="V13" s="2"/>
      <c r="W13" s="2"/>
      <c r="X13" s="2"/>
      <c r="Y13" s="1" t="s">
        <v>76</v>
      </c>
      <c r="Z13" s="1" t="s">
        <v>82</v>
      </c>
      <c r="AA13" s="2">
        <v>62</v>
      </c>
      <c r="AB13" s="1">
        <f t="shared" si="0"/>
        <v>0.01850193971948672</v>
      </c>
      <c r="AC13" s="2"/>
      <c r="AD13" s="2"/>
      <c r="AE13" s="2"/>
      <c r="AF13" s="2"/>
      <c r="AG13" s="2"/>
      <c r="AH13" s="2"/>
      <c r="AI13" s="2"/>
      <c r="AJ13" s="2"/>
      <c r="AK13" s="2"/>
      <c r="AL13" s="2"/>
      <c r="AM13" s="2"/>
      <c r="AN13" s="2"/>
      <c r="AO13" s="2"/>
      <c r="AP13" s="2"/>
    </row>
    <row r="14" spans="1:28" ht="15">
      <c r="A14" s="1" t="s">
        <v>11</v>
      </c>
      <c r="B14" s="1" t="s">
        <v>12</v>
      </c>
      <c r="C14" s="2">
        <v>1</v>
      </c>
      <c r="D14" s="2">
        <v>2</v>
      </c>
      <c r="E14" s="2">
        <v>0</v>
      </c>
      <c r="F14" s="2">
        <v>1</v>
      </c>
      <c r="G14" s="2">
        <v>0</v>
      </c>
      <c r="H14" s="2">
        <v>0</v>
      </c>
      <c r="I14" s="2">
        <v>0</v>
      </c>
      <c r="J14" s="3">
        <v>4</v>
      </c>
      <c r="L14" s="3" t="s">
        <v>128</v>
      </c>
      <c r="M14" s="55">
        <v>3353</v>
      </c>
      <c r="N14" s="55">
        <v>4762</v>
      </c>
      <c r="O14" s="55">
        <v>3396</v>
      </c>
      <c r="P14" s="55">
        <v>3384</v>
      </c>
      <c r="Q14" s="55">
        <v>1803</v>
      </c>
      <c r="R14" s="55">
        <v>706</v>
      </c>
      <c r="S14" s="55">
        <v>627</v>
      </c>
      <c r="T14" s="3">
        <v>18031</v>
      </c>
      <c r="Y14" s="1" t="s">
        <v>76</v>
      </c>
      <c r="Z14" s="1" t="s">
        <v>77</v>
      </c>
      <c r="AA14" s="2">
        <v>60</v>
      </c>
      <c r="AB14" s="1">
        <f t="shared" si="0"/>
        <v>0.017905102954341987</v>
      </c>
    </row>
    <row r="15" spans="1:28" ht="15">
      <c r="A15" s="1" t="s">
        <v>11</v>
      </c>
      <c r="B15" s="1" t="s">
        <v>13</v>
      </c>
      <c r="C15" s="2">
        <v>5</v>
      </c>
      <c r="D15" s="2">
        <v>1</v>
      </c>
      <c r="E15" s="2">
        <v>1</v>
      </c>
      <c r="F15" s="2">
        <v>7</v>
      </c>
      <c r="G15" s="2">
        <v>3</v>
      </c>
      <c r="H15" s="2">
        <v>1</v>
      </c>
      <c r="I15" s="2">
        <v>0</v>
      </c>
      <c r="J15" s="3">
        <v>18</v>
      </c>
      <c r="Y15" s="1" t="s">
        <v>2</v>
      </c>
      <c r="Z15" s="1" t="s">
        <v>5</v>
      </c>
      <c r="AA15" s="2">
        <v>57</v>
      </c>
      <c r="AB15" s="1">
        <f t="shared" si="0"/>
        <v>0.017009847806624886</v>
      </c>
    </row>
    <row r="16" spans="1:28" ht="15">
      <c r="A16" s="1" t="s">
        <v>11</v>
      </c>
      <c r="B16" s="1" t="s">
        <v>14</v>
      </c>
      <c r="C16" s="2">
        <v>4</v>
      </c>
      <c r="D16" s="2">
        <v>2</v>
      </c>
      <c r="E16" s="2">
        <v>1</v>
      </c>
      <c r="F16" s="2">
        <v>0</v>
      </c>
      <c r="G16" s="2">
        <v>2</v>
      </c>
      <c r="H16" s="2">
        <v>0</v>
      </c>
      <c r="I16" s="2">
        <v>0</v>
      </c>
      <c r="J16" s="3">
        <v>9</v>
      </c>
      <c r="L16" s="3" t="s">
        <v>143</v>
      </c>
      <c r="M16" s="51">
        <v>765</v>
      </c>
      <c r="N16" s="51">
        <v>553</v>
      </c>
      <c r="O16" s="51">
        <v>381</v>
      </c>
      <c r="P16" s="51">
        <v>356</v>
      </c>
      <c r="Q16" s="51">
        <v>378</v>
      </c>
      <c r="R16" s="51">
        <v>281</v>
      </c>
      <c r="S16" s="55"/>
      <c r="Y16" s="1" t="s">
        <v>60</v>
      </c>
      <c r="Z16" s="1" t="s">
        <v>67</v>
      </c>
      <c r="AA16" s="2">
        <v>48</v>
      </c>
      <c r="AB16" s="1">
        <f t="shared" si="0"/>
        <v>0.01432408236347359</v>
      </c>
    </row>
    <row r="17" spans="1:28" ht="15">
      <c r="A17" s="1" t="s">
        <v>11</v>
      </c>
      <c r="B17" s="1" t="s">
        <v>15</v>
      </c>
      <c r="C17" s="2">
        <v>1</v>
      </c>
      <c r="D17" s="2">
        <v>0</v>
      </c>
      <c r="E17" s="2">
        <v>1</v>
      </c>
      <c r="F17" s="2">
        <v>0</v>
      </c>
      <c r="G17" s="2">
        <v>0</v>
      </c>
      <c r="H17" s="2">
        <v>0</v>
      </c>
      <c r="I17" s="2">
        <v>2</v>
      </c>
      <c r="J17" s="3">
        <v>4</v>
      </c>
      <c r="L17" s="58" t="s">
        <v>145</v>
      </c>
      <c r="M17" s="56">
        <v>15</v>
      </c>
      <c r="N17" s="56">
        <v>41</v>
      </c>
      <c r="O17" s="56">
        <v>23</v>
      </c>
      <c r="P17" s="56">
        <v>62</v>
      </c>
      <c r="Q17" s="56">
        <v>130</v>
      </c>
      <c r="R17" s="56">
        <v>111</v>
      </c>
      <c r="Y17" s="1" t="s">
        <v>88</v>
      </c>
      <c r="Z17" s="1" t="s">
        <v>18</v>
      </c>
      <c r="AA17" s="2">
        <v>42</v>
      </c>
      <c r="AB17" s="1">
        <f t="shared" si="0"/>
        <v>0.012533572068039392</v>
      </c>
    </row>
    <row r="18" spans="1:28" s="3" customFormat="1" ht="15">
      <c r="A18" s="3" t="s">
        <v>16</v>
      </c>
      <c r="C18" s="4">
        <v>11</v>
      </c>
      <c r="D18" s="4">
        <v>7</v>
      </c>
      <c r="E18" s="4">
        <v>5</v>
      </c>
      <c r="F18" s="4">
        <v>9</v>
      </c>
      <c r="G18" s="4">
        <v>5</v>
      </c>
      <c r="H18" s="4">
        <v>1</v>
      </c>
      <c r="I18" s="4">
        <v>3</v>
      </c>
      <c r="J18" s="3">
        <v>41</v>
      </c>
      <c r="L18" s="58" t="s">
        <v>144</v>
      </c>
      <c r="M18" s="4">
        <v>780</v>
      </c>
      <c r="N18" s="4">
        <v>594</v>
      </c>
      <c r="O18" s="4">
        <v>404</v>
      </c>
      <c r="P18" s="4">
        <v>418</v>
      </c>
      <c r="Q18" s="4">
        <v>508</v>
      </c>
      <c r="R18" s="4">
        <v>392</v>
      </c>
      <c r="S18" s="1"/>
      <c r="T18" s="1"/>
      <c r="Y18" s="1" t="s">
        <v>2</v>
      </c>
      <c r="Z18" s="1" t="s">
        <v>7</v>
      </c>
      <c r="AA18" s="2">
        <v>27</v>
      </c>
      <c r="AB18" s="1">
        <f t="shared" si="0"/>
        <v>0.008057296329453895</v>
      </c>
    </row>
    <row r="19" spans="1:28" ht="15">
      <c r="A19" s="1" t="s">
        <v>17</v>
      </c>
      <c r="B19" s="1" t="s">
        <v>19</v>
      </c>
      <c r="C19" s="2">
        <v>0</v>
      </c>
      <c r="D19" s="2">
        <v>1</v>
      </c>
      <c r="E19" s="2">
        <v>0</v>
      </c>
      <c r="F19" s="2">
        <v>0</v>
      </c>
      <c r="G19" s="2">
        <v>0</v>
      </c>
      <c r="H19" s="2">
        <v>0</v>
      </c>
      <c r="I19" s="2">
        <v>0</v>
      </c>
      <c r="J19" s="3">
        <v>1</v>
      </c>
      <c r="L19" s="3"/>
      <c r="M19" s="3"/>
      <c r="N19" s="3"/>
      <c r="O19" s="3"/>
      <c r="P19" s="3"/>
      <c r="Q19" s="3"/>
      <c r="R19" s="3"/>
      <c r="S19" s="3"/>
      <c r="T19" s="3"/>
      <c r="Y19" s="1" t="s">
        <v>60</v>
      </c>
      <c r="Z19" s="1" t="s">
        <v>65</v>
      </c>
      <c r="AA19" s="2">
        <v>21</v>
      </c>
      <c r="AB19" s="1">
        <f t="shared" si="0"/>
        <v>0.006266786034019696</v>
      </c>
    </row>
    <row r="20" spans="1:28" ht="15">
      <c r="A20" s="1" t="s">
        <v>17</v>
      </c>
      <c r="B20" s="1" t="s">
        <v>129</v>
      </c>
      <c r="C20" s="2">
        <v>0</v>
      </c>
      <c r="D20" s="2">
        <v>0</v>
      </c>
      <c r="E20" s="2">
        <v>0</v>
      </c>
      <c r="F20" s="2">
        <v>0</v>
      </c>
      <c r="G20" s="2">
        <v>0</v>
      </c>
      <c r="H20" s="2">
        <v>1</v>
      </c>
      <c r="I20" s="2">
        <v>0</v>
      </c>
      <c r="J20" s="3">
        <v>1</v>
      </c>
      <c r="Y20" s="1" t="s">
        <v>76</v>
      </c>
      <c r="Z20" s="1" t="s">
        <v>78</v>
      </c>
      <c r="AA20" s="2">
        <v>20</v>
      </c>
      <c r="AB20" s="1">
        <f t="shared" si="0"/>
        <v>0.005968367651447329</v>
      </c>
    </row>
    <row r="21" spans="1:28" ht="15">
      <c r="A21" s="1" t="s">
        <v>17</v>
      </c>
      <c r="B21" s="1" t="s">
        <v>20</v>
      </c>
      <c r="C21" s="2">
        <v>4</v>
      </c>
      <c r="D21" s="2">
        <v>2</v>
      </c>
      <c r="E21" s="2">
        <v>6</v>
      </c>
      <c r="F21" s="2">
        <v>1</v>
      </c>
      <c r="G21" s="2">
        <v>1</v>
      </c>
      <c r="H21" s="2">
        <v>3</v>
      </c>
      <c r="I21" s="2">
        <v>1</v>
      </c>
      <c r="J21" s="3">
        <v>18</v>
      </c>
      <c r="Y21" s="1" t="s">
        <v>76</v>
      </c>
      <c r="Z21" s="1" t="s">
        <v>79</v>
      </c>
      <c r="AA21" s="2">
        <v>20</v>
      </c>
      <c r="AB21" s="1">
        <f t="shared" si="0"/>
        <v>0.005968367651447329</v>
      </c>
    </row>
    <row r="22" spans="1:28" ht="15">
      <c r="A22" s="1" t="s">
        <v>17</v>
      </c>
      <c r="B22" s="1" t="s">
        <v>21</v>
      </c>
      <c r="C22" s="2">
        <v>0</v>
      </c>
      <c r="D22" s="2">
        <v>0</v>
      </c>
      <c r="E22" s="2">
        <v>0</v>
      </c>
      <c r="F22" s="2">
        <v>2</v>
      </c>
      <c r="G22" s="2">
        <v>0</v>
      </c>
      <c r="H22" s="2">
        <v>0</v>
      </c>
      <c r="I22" s="2">
        <v>0</v>
      </c>
      <c r="J22" s="3">
        <v>2</v>
      </c>
      <c r="Y22" s="1" t="s">
        <v>88</v>
      </c>
      <c r="Z22" s="1" t="s">
        <v>89</v>
      </c>
      <c r="AA22" s="2">
        <v>19</v>
      </c>
      <c r="AB22" s="1">
        <f t="shared" si="0"/>
        <v>0.005669949268874963</v>
      </c>
    </row>
    <row r="23" spans="1:28" ht="15">
      <c r="A23" s="1" t="s">
        <v>17</v>
      </c>
      <c r="B23" s="1" t="s">
        <v>130</v>
      </c>
      <c r="C23" s="2">
        <v>1</v>
      </c>
      <c r="D23" s="2">
        <v>0</v>
      </c>
      <c r="E23" s="2">
        <v>0</v>
      </c>
      <c r="F23" s="2">
        <v>0</v>
      </c>
      <c r="G23" s="2">
        <v>0</v>
      </c>
      <c r="H23" s="2">
        <v>0</v>
      </c>
      <c r="I23" s="2">
        <v>0</v>
      </c>
      <c r="J23" s="3">
        <v>1</v>
      </c>
      <c r="Y23" s="1" t="s">
        <v>2</v>
      </c>
      <c r="Z23" s="1" t="s">
        <v>8</v>
      </c>
      <c r="AA23" s="2">
        <v>18</v>
      </c>
      <c r="AB23" s="1">
        <f t="shared" si="0"/>
        <v>0.005371530886302597</v>
      </c>
    </row>
    <row r="24" spans="1:28" ht="15">
      <c r="A24" s="1" t="s">
        <v>17</v>
      </c>
      <c r="B24" s="1" t="s">
        <v>138</v>
      </c>
      <c r="C24" s="2">
        <v>0</v>
      </c>
      <c r="D24" s="2">
        <v>0</v>
      </c>
      <c r="E24" s="2">
        <v>0</v>
      </c>
      <c r="F24" s="2">
        <v>0</v>
      </c>
      <c r="G24" s="2">
        <v>0</v>
      </c>
      <c r="H24" s="2">
        <v>0</v>
      </c>
      <c r="I24" s="2">
        <v>1</v>
      </c>
      <c r="J24" s="3">
        <v>1</v>
      </c>
      <c r="Y24" s="1" t="s">
        <v>11</v>
      </c>
      <c r="Z24" s="1" t="s">
        <v>13</v>
      </c>
      <c r="AA24" s="2">
        <v>18</v>
      </c>
      <c r="AB24" s="1">
        <f t="shared" si="0"/>
        <v>0.005371530886302597</v>
      </c>
    </row>
    <row r="25" spans="1:28" ht="15">
      <c r="A25" s="1" t="s">
        <v>17</v>
      </c>
      <c r="B25" s="1" t="s">
        <v>22</v>
      </c>
      <c r="C25" s="2">
        <v>0</v>
      </c>
      <c r="D25" s="2">
        <v>1</v>
      </c>
      <c r="E25" s="2">
        <v>0</v>
      </c>
      <c r="F25" s="2">
        <v>0</v>
      </c>
      <c r="G25" s="2">
        <v>0</v>
      </c>
      <c r="H25" s="2">
        <v>0</v>
      </c>
      <c r="I25" s="2">
        <v>0</v>
      </c>
      <c r="J25" s="3">
        <v>1</v>
      </c>
      <c r="Y25" s="1" t="s">
        <v>17</v>
      </c>
      <c r="Z25" s="1" t="s">
        <v>20</v>
      </c>
      <c r="AA25" s="2">
        <v>18</v>
      </c>
      <c r="AB25" s="1">
        <f t="shared" si="0"/>
        <v>0.005371530886302597</v>
      </c>
    </row>
    <row r="26" spans="1:28" ht="15">
      <c r="A26" s="1" t="s">
        <v>17</v>
      </c>
      <c r="B26" s="1" t="s">
        <v>23</v>
      </c>
      <c r="C26" s="2">
        <v>1</v>
      </c>
      <c r="D26" s="2">
        <v>0</v>
      </c>
      <c r="E26" s="2">
        <v>1</v>
      </c>
      <c r="F26" s="2">
        <v>3</v>
      </c>
      <c r="G26" s="2">
        <v>3</v>
      </c>
      <c r="H26" s="2">
        <v>3</v>
      </c>
      <c r="I26" s="2">
        <v>0</v>
      </c>
      <c r="J26" s="3">
        <v>11</v>
      </c>
      <c r="Y26" s="1" t="s">
        <v>76</v>
      </c>
      <c r="Z26" s="1" t="s">
        <v>86</v>
      </c>
      <c r="AA26" s="2">
        <v>17</v>
      </c>
      <c r="AB26" s="1">
        <f t="shared" si="0"/>
        <v>0.00507311250373023</v>
      </c>
    </row>
    <row r="27" spans="1:28" ht="15">
      <c r="A27" s="1" t="s">
        <v>17</v>
      </c>
      <c r="B27" s="1" t="s">
        <v>131</v>
      </c>
      <c r="C27" s="2">
        <v>0</v>
      </c>
      <c r="D27" s="2">
        <v>0</v>
      </c>
      <c r="E27" s="2">
        <v>0</v>
      </c>
      <c r="F27" s="2">
        <v>0</v>
      </c>
      <c r="G27" s="2">
        <v>0</v>
      </c>
      <c r="H27" s="2">
        <v>2</v>
      </c>
      <c r="I27" s="2">
        <v>0</v>
      </c>
      <c r="J27" s="3">
        <v>2</v>
      </c>
      <c r="Y27" s="1" t="s">
        <v>48</v>
      </c>
      <c r="Z27" s="1" t="s">
        <v>57</v>
      </c>
      <c r="AA27" s="2">
        <v>15</v>
      </c>
      <c r="AB27" s="1">
        <f t="shared" si="0"/>
        <v>0.004476275738585497</v>
      </c>
    </row>
    <row r="28" spans="1:28" ht="15">
      <c r="A28" s="1" t="s">
        <v>17</v>
      </c>
      <c r="B28" s="1" t="s">
        <v>24</v>
      </c>
      <c r="C28" s="2">
        <v>0</v>
      </c>
      <c r="D28" s="2">
        <v>2</v>
      </c>
      <c r="E28" s="2">
        <v>0</v>
      </c>
      <c r="F28" s="2">
        <v>0</v>
      </c>
      <c r="G28" s="2">
        <v>0</v>
      </c>
      <c r="H28" s="2">
        <v>0</v>
      </c>
      <c r="I28" s="2">
        <v>1</v>
      </c>
      <c r="J28" s="3">
        <v>3</v>
      </c>
      <c r="Y28" s="1" t="s">
        <v>60</v>
      </c>
      <c r="Z28" s="1" t="s">
        <v>70</v>
      </c>
      <c r="AA28" s="2">
        <v>15</v>
      </c>
      <c r="AB28" s="1">
        <f t="shared" si="0"/>
        <v>0.004476275738585497</v>
      </c>
    </row>
    <row r="29" spans="1:28" ht="15">
      <c r="A29" s="1" t="s">
        <v>17</v>
      </c>
      <c r="B29" s="1" t="s">
        <v>25</v>
      </c>
      <c r="C29" s="2">
        <v>0</v>
      </c>
      <c r="D29" s="2">
        <v>0</v>
      </c>
      <c r="E29" s="2">
        <v>0</v>
      </c>
      <c r="F29" s="2">
        <v>1</v>
      </c>
      <c r="G29" s="2">
        <v>0</v>
      </c>
      <c r="H29" s="2">
        <v>0</v>
      </c>
      <c r="I29" s="2">
        <v>0</v>
      </c>
      <c r="J29" s="3">
        <v>1</v>
      </c>
      <c r="Y29" s="1" t="s">
        <v>76</v>
      </c>
      <c r="Z29" s="1" t="s">
        <v>85</v>
      </c>
      <c r="AA29" s="2">
        <v>15</v>
      </c>
      <c r="AB29" s="1">
        <f t="shared" si="0"/>
        <v>0.004476275738585497</v>
      </c>
    </row>
    <row r="30" spans="1:28" ht="15">
      <c r="A30" s="1" t="s">
        <v>17</v>
      </c>
      <c r="B30" s="1" t="s">
        <v>26</v>
      </c>
      <c r="C30" s="2">
        <v>0</v>
      </c>
      <c r="D30" s="2">
        <v>1</v>
      </c>
      <c r="E30" s="2">
        <v>0</v>
      </c>
      <c r="F30" s="2">
        <v>0</v>
      </c>
      <c r="G30" s="2">
        <v>0</v>
      </c>
      <c r="H30" s="2">
        <v>0</v>
      </c>
      <c r="I30" s="2">
        <v>0</v>
      </c>
      <c r="J30" s="3">
        <v>1</v>
      </c>
      <c r="Y30" s="1" t="s">
        <v>60</v>
      </c>
      <c r="Z30" s="1" t="s">
        <v>64</v>
      </c>
      <c r="AA30" s="2">
        <v>14</v>
      </c>
      <c r="AB30" s="1">
        <f t="shared" si="0"/>
        <v>0.0041778573560131305</v>
      </c>
    </row>
    <row r="31" spans="1:28" ht="15">
      <c r="A31" s="1" t="s">
        <v>17</v>
      </c>
      <c r="B31" s="1" t="s">
        <v>27</v>
      </c>
      <c r="C31" s="2">
        <v>0</v>
      </c>
      <c r="D31" s="2">
        <v>0</v>
      </c>
      <c r="E31" s="2">
        <v>0</v>
      </c>
      <c r="F31" s="2">
        <v>1</v>
      </c>
      <c r="G31" s="2">
        <v>0</v>
      </c>
      <c r="H31" s="2">
        <v>0</v>
      </c>
      <c r="I31" s="2">
        <v>0</v>
      </c>
      <c r="J31" s="3">
        <v>1</v>
      </c>
      <c r="Y31" s="1" t="s">
        <v>60</v>
      </c>
      <c r="Z31" s="1" t="s">
        <v>71</v>
      </c>
      <c r="AA31" s="2">
        <v>12</v>
      </c>
      <c r="AB31" s="1">
        <f t="shared" si="0"/>
        <v>0.0035810205908683975</v>
      </c>
    </row>
    <row r="32" spans="1:28" ht="15">
      <c r="A32" s="1" t="s">
        <v>17</v>
      </c>
      <c r="B32" s="1" t="s">
        <v>28</v>
      </c>
      <c r="C32" s="2">
        <v>0</v>
      </c>
      <c r="D32" s="2">
        <v>0</v>
      </c>
      <c r="E32" s="2">
        <v>0</v>
      </c>
      <c r="F32" s="2">
        <v>1</v>
      </c>
      <c r="G32" s="2">
        <v>0</v>
      </c>
      <c r="H32" s="2">
        <v>0</v>
      </c>
      <c r="I32" s="2">
        <v>0</v>
      </c>
      <c r="J32" s="3">
        <v>1</v>
      </c>
      <c r="Y32" s="1" t="s">
        <v>17</v>
      </c>
      <c r="Z32" s="1" t="s">
        <v>23</v>
      </c>
      <c r="AA32" s="2">
        <v>11</v>
      </c>
      <c r="AB32" s="1">
        <f t="shared" si="0"/>
        <v>0.003282602208296031</v>
      </c>
    </row>
    <row r="33" spans="1:28" s="3" customFormat="1" ht="15">
      <c r="A33" s="3" t="s">
        <v>29</v>
      </c>
      <c r="C33" s="4">
        <v>6</v>
      </c>
      <c r="D33" s="4">
        <v>7</v>
      </c>
      <c r="E33" s="4">
        <v>7</v>
      </c>
      <c r="F33" s="4">
        <v>9</v>
      </c>
      <c r="G33" s="4">
        <v>4</v>
      </c>
      <c r="H33" s="4">
        <v>9</v>
      </c>
      <c r="I33" s="4">
        <v>3</v>
      </c>
      <c r="J33" s="3">
        <v>45</v>
      </c>
      <c r="L33" s="1"/>
      <c r="M33" s="1"/>
      <c r="N33" s="1"/>
      <c r="O33" s="1"/>
      <c r="P33" s="1"/>
      <c r="Q33" s="1"/>
      <c r="R33" s="1"/>
      <c r="S33" s="1"/>
      <c r="T33" s="1"/>
      <c r="Y33" s="1" t="s">
        <v>76</v>
      </c>
      <c r="Z33" s="1" t="s">
        <v>81</v>
      </c>
      <c r="AA33" s="2">
        <v>11</v>
      </c>
      <c r="AB33" s="1">
        <f t="shared" si="0"/>
        <v>0.003282602208296031</v>
      </c>
    </row>
    <row r="34" spans="1:28" ht="15">
      <c r="A34" s="1" t="s">
        <v>30</v>
      </c>
      <c r="B34" s="1" t="s">
        <v>132</v>
      </c>
      <c r="C34" s="2">
        <v>0</v>
      </c>
      <c r="D34" s="2">
        <v>0</v>
      </c>
      <c r="E34" s="2">
        <v>1</v>
      </c>
      <c r="F34" s="2">
        <v>0</v>
      </c>
      <c r="G34" s="2">
        <v>0</v>
      </c>
      <c r="H34" s="2">
        <v>0</v>
      </c>
      <c r="I34" s="2">
        <v>0</v>
      </c>
      <c r="J34" s="3">
        <v>1</v>
      </c>
      <c r="L34" s="3"/>
      <c r="M34" s="3"/>
      <c r="N34" s="3"/>
      <c r="O34" s="3"/>
      <c r="P34" s="3"/>
      <c r="Q34" s="3"/>
      <c r="R34" s="3"/>
      <c r="S34" s="3"/>
      <c r="T34" s="3"/>
      <c r="Y34" s="1" t="s">
        <v>2</v>
      </c>
      <c r="Z34" s="1" t="s">
        <v>3</v>
      </c>
      <c r="AA34" s="2">
        <v>10</v>
      </c>
      <c r="AB34" s="1">
        <f t="shared" si="0"/>
        <v>0.0029841838257236644</v>
      </c>
    </row>
    <row r="35" spans="1:28" ht="15">
      <c r="A35" s="1" t="s">
        <v>30</v>
      </c>
      <c r="B35" s="1" t="s">
        <v>32</v>
      </c>
      <c r="C35" s="2">
        <v>0</v>
      </c>
      <c r="D35" s="2">
        <v>1</v>
      </c>
      <c r="E35" s="2">
        <v>1</v>
      </c>
      <c r="F35" s="2">
        <v>0</v>
      </c>
      <c r="G35" s="2">
        <v>0</v>
      </c>
      <c r="H35" s="2">
        <v>0</v>
      </c>
      <c r="I35" s="2">
        <v>0</v>
      </c>
      <c r="J35" s="3">
        <v>2</v>
      </c>
      <c r="Y35" s="1" t="s">
        <v>2</v>
      </c>
      <c r="Z35" s="1" t="s">
        <v>4</v>
      </c>
      <c r="AA35" s="2">
        <v>9</v>
      </c>
      <c r="AB35" s="1">
        <f t="shared" si="0"/>
        <v>0.0026857654431512983</v>
      </c>
    </row>
    <row r="36" spans="1:28" ht="15">
      <c r="A36" s="1" t="s">
        <v>30</v>
      </c>
      <c r="B36" s="1" t="s">
        <v>133</v>
      </c>
      <c r="C36" s="2">
        <v>0</v>
      </c>
      <c r="D36" s="2">
        <v>0</v>
      </c>
      <c r="E36" s="2">
        <v>0</v>
      </c>
      <c r="F36" s="2">
        <v>1</v>
      </c>
      <c r="G36" s="2">
        <v>0</v>
      </c>
      <c r="H36" s="2">
        <v>0</v>
      </c>
      <c r="I36" s="2">
        <v>0</v>
      </c>
      <c r="J36" s="3">
        <v>1</v>
      </c>
      <c r="Y36" s="1" t="s">
        <v>11</v>
      </c>
      <c r="Z36" s="1" t="s">
        <v>14</v>
      </c>
      <c r="AA36" s="2">
        <v>9</v>
      </c>
      <c r="AB36" s="1">
        <f t="shared" si="0"/>
        <v>0.0026857654431512983</v>
      </c>
    </row>
    <row r="37" spans="1:28" ht="15">
      <c r="A37" s="1" t="s">
        <v>30</v>
      </c>
      <c r="B37" s="1" t="s">
        <v>34</v>
      </c>
      <c r="C37" s="2">
        <v>1</v>
      </c>
      <c r="D37" s="2">
        <v>0</v>
      </c>
      <c r="E37" s="2">
        <v>0</v>
      </c>
      <c r="F37" s="2">
        <v>0</v>
      </c>
      <c r="G37" s="2">
        <v>0</v>
      </c>
      <c r="H37" s="2">
        <v>0</v>
      </c>
      <c r="I37" s="2">
        <v>0</v>
      </c>
      <c r="J37" s="3">
        <v>1</v>
      </c>
      <c r="Y37" s="1" t="s">
        <v>41</v>
      </c>
      <c r="Z37" s="1" t="s">
        <v>42</v>
      </c>
      <c r="AA37" s="2">
        <v>8</v>
      </c>
      <c r="AB37" s="1">
        <f t="shared" si="0"/>
        <v>0.002387347060578932</v>
      </c>
    </row>
    <row r="38" spans="1:28" s="3" customFormat="1" ht="15">
      <c r="A38" s="3" t="s">
        <v>35</v>
      </c>
      <c r="C38" s="4">
        <v>1</v>
      </c>
      <c r="D38" s="4">
        <v>1</v>
      </c>
      <c r="E38" s="4">
        <v>2</v>
      </c>
      <c r="F38" s="4">
        <v>1</v>
      </c>
      <c r="G38" s="4">
        <v>0</v>
      </c>
      <c r="H38" s="4">
        <v>0</v>
      </c>
      <c r="I38" s="4">
        <v>0</v>
      </c>
      <c r="J38" s="3">
        <v>5</v>
      </c>
      <c r="L38" s="1"/>
      <c r="M38" s="1"/>
      <c r="N38" s="1"/>
      <c r="O38" s="1"/>
      <c r="P38" s="1"/>
      <c r="Q38" s="1"/>
      <c r="R38" s="1"/>
      <c r="S38" s="1"/>
      <c r="T38" s="1"/>
      <c r="Y38" s="1" t="s">
        <v>48</v>
      </c>
      <c r="Z38" s="1" t="s">
        <v>50</v>
      </c>
      <c r="AA38" s="2">
        <v>6</v>
      </c>
      <c r="AB38" s="1">
        <f t="shared" si="0"/>
        <v>0.0017905102954341987</v>
      </c>
    </row>
    <row r="39" spans="1:28" ht="15">
      <c r="A39" s="1" t="s">
        <v>36</v>
      </c>
      <c r="B39" s="1" t="s">
        <v>39</v>
      </c>
      <c r="C39" s="2">
        <v>1</v>
      </c>
      <c r="D39" s="2">
        <v>1</v>
      </c>
      <c r="E39" s="2">
        <v>0</v>
      </c>
      <c r="F39" s="2">
        <v>0</v>
      </c>
      <c r="G39" s="2">
        <v>1</v>
      </c>
      <c r="H39" s="2">
        <v>1</v>
      </c>
      <c r="I39" s="2">
        <v>0</v>
      </c>
      <c r="J39" s="3">
        <v>4</v>
      </c>
      <c r="L39" s="3"/>
      <c r="M39" s="3"/>
      <c r="N39" s="3"/>
      <c r="O39" s="3"/>
      <c r="P39" s="3"/>
      <c r="Q39" s="3"/>
      <c r="R39" s="3"/>
      <c r="S39" s="3"/>
      <c r="T39" s="3"/>
      <c r="Y39" s="1" t="s">
        <v>2</v>
      </c>
      <c r="Z39" s="1" t="s">
        <v>124</v>
      </c>
      <c r="AA39" s="2">
        <v>5</v>
      </c>
      <c r="AB39" s="1">
        <f t="shared" si="0"/>
        <v>0.0014920919128618322</v>
      </c>
    </row>
    <row r="40" spans="1:28" s="3" customFormat="1" ht="15">
      <c r="A40" s="3" t="s">
        <v>40</v>
      </c>
      <c r="C40" s="4">
        <v>1</v>
      </c>
      <c r="D40" s="4">
        <v>1</v>
      </c>
      <c r="E40" s="4">
        <v>0</v>
      </c>
      <c r="F40" s="4">
        <v>0</v>
      </c>
      <c r="G40" s="4">
        <v>1</v>
      </c>
      <c r="H40" s="4">
        <v>1</v>
      </c>
      <c r="I40" s="4">
        <v>0</v>
      </c>
      <c r="J40" s="3">
        <v>4</v>
      </c>
      <c r="L40" s="1"/>
      <c r="M40" s="1"/>
      <c r="N40" s="1"/>
      <c r="O40" s="1"/>
      <c r="P40" s="1"/>
      <c r="Q40" s="1"/>
      <c r="R40" s="1"/>
      <c r="S40" s="1"/>
      <c r="T40" s="1"/>
      <c r="Y40" s="1" t="s">
        <v>11</v>
      </c>
      <c r="Z40" s="1" t="s">
        <v>126</v>
      </c>
      <c r="AA40" s="2">
        <v>5</v>
      </c>
      <c r="AB40" s="1">
        <f t="shared" si="0"/>
        <v>0.0014920919128618322</v>
      </c>
    </row>
    <row r="41" spans="1:28" ht="15">
      <c r="A41" s="1" t="s">
        <v>41</v>
      </c>
      <c r="B41" s="1" t="s">
        <v>42</v>
      </c>
      <c r="C41" s="2">
        <v>3</v>
      </c>
      <c r="D41" s="2">
        <v>1</v>
      </c>
      <c r="E41" s="2">
        <v>1</v>
      </c>
      <c r="F41" s="2">
        <v>2</v>
      </c>
      <c r="G41" s="2">
        <v>0</v>
      </c>
      <c r="H41" s="2">
        <v>0</v>
      </c>
      <c r="I41" s="2">
        <v>1</v>
      </c>
      <c r="J41" s="3">
        <v>8</v>
      </c>
      <c r="L41" s="3"/>
      <c r="M41" s="3"/>
      <c r="N41" s="3"/>
      <c r="O41" s="3"/>
      <c r="P41" s="3"/>
      <c r="Q41" s="3"/>
      <c r="R41" s="3"/>
      <c r="S41" s="3"/>
      <c r="T41" s="3"/>
      <c r="Y41" s="1" t="s">
        <v>41</v>
      </c>
      <c r="Z41" s="1" t="s">
        <v>44</v>
      </c>
      <c r="AA41" s="2">
        <v>5</v>
      </c>
      <c r="AB41" s="1">
        <f t="shared" si="0"/>
        <v>0.0014920919128618322</v>
      </c>
    </row>
    <row r="42" spans="1:28" ht="15">
      <c r="A42" s="1" t="s">
        <v>41</v>
      </c>
      <c r="B42" s="1" t="s">
        <v>31</v>
      </c>
      <c r="C42" s="2">
        <v>120</v>
      </c>
      <c r="D42" s="2">
        <v>0</v>
      </c>
      <c r="E42" s="2">
        <v>2</v>
      </c>
      <c r="F42" s="2">
        <v>6</v>
      </c>
      <c r="G42" s="2">
        <v>43</v>
      </c>
      <c r="H42" s="2">
        <v>7</v>
      </c>
      <c r="I42" s="2">
        <v>0</v>
      </c>
      <c r="J42" s="3">
        <v>178</v>
      </c>
      <c r="Y42" s="1" t="s">
        <v>48</v>
      </c>
      <c r="Z42" s="1" t="s">
        <v>63</v>
      </c>
      <c r="AA42" s="2">
        <v>5</v>
      </c>
      <c r="AB42" s="1">
        <f t="shared" si="0"/>
        <v>0.0014920919128618322</v>
      </c>
    </row>
    <row r="43" spans="1:28" ht="15">
      <c r="A43" s="1" t="s">
        <v>41</v>
      </c>
      <c r="B43" s="1" t="s">
        <v>43</v>
      </c>
      <c r="C43" s="2">
        <v>1</v>
      </c>
      <c r="D43" s="2">
        <v>0</v>
      </c>
      <c r="E43" s="2">
        <v>0</v>
      </c>
      <c r="F43" s="2">
        <v>0</v>
      </c>
      <c r="G43" s="2">
        <v>1</v>
      </c>
      <c r="H43" s="2">
        <v>0</v>
      </c>
      <c r="I43" s="2">
        <v>0</v>
      </c>
      <c r="J43" s="3">
        <v>2</v>
      </c>
      <c r="Y43" s="1" t="s">
        <v>48</v>
      </c>
      <c r="Z43" s="1" t="s">
        <v>51</v>
      </c>
      <c r="AA43" s="2">
        <v>5</v>
      </c>
      <c r="AB43" s="1">
        <f t="shared" si="0"/>
        <v>0.0014920919128618322</v>
      </c>
    </row>
    <row r="44" spans="1:28" ht="15">
      <c r="A44" s="1" t="s">
        <v>41</v>
      </c>
      <c r="B44" s="1" t="s">
        <v>44</v>
      </c>
      <c r="C44" s="2">
        <v>4</v>
      </c>
      <c r="D44" s="2">
        <v>1</v>
      </c>
      <c r="E44" s="2">
        <v>0</v>
      </c>
      <c r="F44" s="2">
        <v>0</v>
      </c>
      <c r="G44" s="2">
        <v>0</v>
      </c>
      <c r="H44" s="2">
        <v>0</v>
      </c>
      <c r="I44" s="2">
        <v>0</v>
      </c>
      <c r="J44" s="3">
        <v>5</v>
      </c>
      <c r="Y44" s="1" t="s">
        <v>2</v>
      </c>
      <c r="Z44" s="1" t="s">
        <v>6</v>
      </c>
      <c r="AA44" s="2">
        <v>4</v>
      </c>
      <c r="AB44" s="1">
        <f t="shared" si="0"/>
        <v>0.001193673530289466</v>
      </c>
    </row>
    <row r="45" spans="1:28" ht="15">
      <c r="A45" s="1" t="s">
        <v>41</v>
      </c>
      <c r="B45" s="1" t="s">
        <v>33</v>
      </c>
      <c r="C45" s="2">
        <v>283</v>
      </c>
      <c r="D45" s="2">
        <v>93</v>
      </c>
      <c r="E45" s="2">
        <v>38</v>
      </c>
      <c r="F45" s="2">
        <v>21</v>
      </c>
      <c r="G45" s="2">
        <v>5</v>
      </c>
      <c r="H45" s="2">
        <v>61</v>
      </c>
      <c r="I45" s="2">
        <v>0</v>
      </c>
      <c r="J45" s="3">
        <v>501</v>
      </c>
      <c r="Y45" s="1" t="s">
        <v>2</v>
      </c>
      <c r="Z45" s="1" t="s">
        <v>125</v>
      </c>
      <c r="AA45" s="2">
        <v>4</v>
      </c>
      <c r="AB45" s="1">
        <f t="shared" si="0"/>
        <v>0.001193673530289466</v>
      </c>
    </row>
    <row r="46" spans="1:28" ht="15">
      <c r="A46" s="1" t="s">
        <v>41</v>
      </c>
      <c r="B46" s="1" t="s">
        <v>45</v>
      </c>
      <c r="C46" s="2">
        <v>0</v>
      </c>
      <c r="D46" s="2">
        <v>0</v>
      </c>
      <c r="E46" s="2">
        <v>2</v>
      </c>
      <c r="F46" s="2">
        <v>0</v>
      </c>
      <c r="G46" s="2">
        <v>0</v>
      </c>
      <c r="H46" s="2">
        <v>0</v>
      </c>
      <c r="I46" s="2">
        <v>0</v>
      </c>
      <c r="J46" s="3">
        <v>2</v>
      </c>
      <c r="Y46" s="1" t="s">
        <v>11</v>
      </c>
      <c r="Z46" s="1" t="s">
        <v>12</v>
      </c>
      <c r="AA46" s="2">
        <v>4</v>
      </c>
      <c r="AB46" s="1">
        <f t="shared" si="0"/>
        <v>0.001193673530289466</v>
      </c>
    </row>
    <row r="47" spans="1:28" ht="15">
      <c r="A47" s="1" t="s">
        <v>41</v>
      </c>
      <c r="B47" s="1" t="s">
        <v>46</v>
      </c>
      <c r="C47" s="2">
        <v>0</v>
      </c>
      <c r="D47" s="2">
        <v>1</v>
      </c>
      <c r="E47" s="2">
        <v>0</v>
      </c>
      <c r="F47" s="2">
        <v>0</v>
      </c>
      <c r="G47" s="2">
        <v>0</v>
      </c>
      <c r="H47" s="2">
        <v>0</v>
      </c>
      <c r="I47" s="2">
        <v>0</v>
      </c>
      <c r="J47" s="3">
        <v>1</v>
      </c>
      <c r="Y47" s="1" t="s">
        <v>11</v>
      </c>
      <c r="Z47" s="1" t="s">
        <v>15</v>
      </c>
      <c r="AA47" s="2">
        <v>4</v>
      </c>
      <c r="AB47" s="1">
        <f t="shared" si="0"/>
        <v>0.001193673530289466</v>
      </c>
    </row>
    <row r="48" spans="1:28" s="3" customFormat="1" ht="15">
      <c r="A48" s="3" t="s">
        <v>47</v>
      </c>
      <c r="C48" s="4">
        <v>411</v>
      </c>
      <c r="D48" s="4">
        <v>96</v>
      </c>
      <c r="E48" s="4">
        <v>43</v>
      </c>
      <c r="F48" s="4">
        <v>29</v>
      </c>
      <c r="G48" s="4">
        <v>49</v>
      </c>
      <c r="H48" s="4">
        <v>68</v>
      </c>
      <c r="I48" s="4">
        <v>1</v>
      </c>
      <c r="J48" s="3">
        <v>697</v>
      </c>
      <c r="L48" s="1"/>
      <c r="M48" s="1"/>
      <c r="N48" s="1"/>
      <c r="O48" s="1"/>
      <c r="P48" s="1"/>
      <c r="Q48" s="1"/>
      <c r="R48" s="1"/>
      <c r="S48" s="1"/>
      <c r="T48" s="1"/>
      <c r="Y48" s="1" t="s">
        <v>36</v>
      </c>
      <c r="Z48" s="1" t="s">
        <v>39</v>
      </c>
      <c r="AA48" s="2">
        <v>4</v>
      </c>
      <c r="AB48" s="1">
        <f t="shared" si="0"/>
        <v>0.001193673530289466</v>
      </c>
    </row>
    <row r="49" spans="1:28" ht="15">
      <c r="A49" s="1" t="s">
        <v>48</v>
      </c>
      <c r="B49" s="1" t="s">
        <v>134</v>
      </c>
      <c r="C49" s="2">
        <v>0</v>
      </c>
      <c r="D49" s="2">
        <v>0</v>
      </c>
      <c r="E49" s="2">
        <v>0</v>
      </c>
      <c r="F49" s="2">
        <v>0</v>
      </c>
      <c r="G49" s="2">
        <v>2</v>
      </c>
      <c r="H49" s="2">
        <v>0</v>
      </c>
      <c r="I49" s="2">
        <v>0</v>
      </c>
      <c r="J49" s="3">
        <v>2</v>
      </c>
      <c r="L49" s="3"/>
      <c r="M49" s="3"/>
      <c r="N49" s="3"/>
      <c r="O49" s="3"/>
      <c r="P49" s="3"/>
      <c r="Q49" s="3"/>
      <c r="R49" s="3"/>
      <c r="S49" s="3"/>
      <c r="T49" s="3"/>
      <c r="Y49" s="1" t="s">
        <v>60</v>
      </c>
      <c r="Z49" s="1" t="s">
        <v>69</v>
      </c>
      <c r="AA49" s="2">
        <v>4</v>
      </c>
      <c r="AB49" s="1">
        <f t="shared" si="0"/>
        <v>0.001193673530289466</v>
      </c>
    </row>
    <row r="50" spans="1:28" ht="15">
      <c r="A50" s="1" t="s">
        <v>48</v>
      </c>
      <c r="B50" s="1" t="s">
        <v>63</v>
      </c>
      <c r="C50" s="2">
        <v>2</v>
      </c>
      <c r="D50" s="2">
        <v>0</v>
      </c>
      <c r="E50" s="2">
        <v>2</v>
      </c>
      <c r="F50" s="2">
        <v>0</v>
      </c>
      <c r="G50" s="2">
        <v>1</v>
      </c>
      <c r="H50" s="2">
        <v>0</v>
      </c>
      <c r="I50" s="2">
        <v>0</v>
      </c>
      <c r="J50" s="3">
        <v>5</v>
      </c>
      <c r="Y50" s="1" t="s">
        <v>17</v>
      </c>
      <c r="Z50" s="1" t="s">
        <v>24</v>
      </c>
      <c r="AA50" s="2">
        <v>3</v>
      </c>
      <c r="AB50" s="1">
        <f t="shared" si="0"/>
        <v>0.0008952551477170994</v>
      </c>
    </row>
    <row r="51" spans="1:28" ht="15">
      <c r="A51" s="1" t="s">
        <v>48</v>
      </c>
      <c r="B51" s="1" t="s">
        <v>49</v>
      </c>
      <c r="C51" s="2">
        <v>0</v>
      </c>
      <c r="D51" s="2">
        <v>0</v>
      </c>
      <c r="E51" s="2">
        <v>2</v>
      </c>
      <c r="F51" s="2">
        <v>0</v>
      </c>
      <c r="G51" s="2">
        <v>1</v>
      </c>
      <c r="H51" s="2">
        <v>0</v>
      </c>
      <c r="I51" s="2">
        <v>0</v>
      </c>
      <c r="J51" s="3">
        <v>3</v>
      </c>
      <c r="Y51" s="1" t="s">
        <v>48</v>
      </c>
      <c r="Z51" s="1" t="s">
        <v>49</v>
      </c>
      <c r="AA51" s="2">
        <v>3</v>
      </c>
      <c r="AB51" s="1">
        <f t="shared" si="0"/>
        <v>0.0008952551477170994</v>
      </c>
    </row>
    <row r="52" spans="1:28" ht="15">
      <c r="A52" s="1" t="s">
        <v>48</v>
      </c>
      <c r="B52" s="1" t="s">
        <v>50</v>
      </c>
      <c r="C52" s="2">
        <v>2</v>
      </c>
      <c r="D52" s="2">
        <v>0</v>
      </c>
      <c r="E52" s="2">
        <v>0</v>
      </c>
      <c r="F52" s="2">
        <v>4</v>
      </c>
      <c r="G52" s="2">
        <v>0</v>
      </c>
      <c r="H52" s="2">
        <v>0</v>
      </c>
      <c r="I52" s="2">
        <v>0</v>
      </c>
      <c r="J52" s="3">
        <v>6</v>
      </c>
      <c r="Y52" s="1" t="s">
        <v>48</v>
      </c>
      <c r="Z52" s="1" t="s">
        <v>52</v>
      </c>
      <c r="AA52" s="2">
        <v>3</v>
      </c>
      <c r="AB52" s="1">
        <f t="shared" si="0"/>
        <v>0.0008952551477170994</v>
      </c>
    </row>
    <row r="53" spans="1:28" ht="15">
      <c r="A53" s="1" t="s">
        <v>48</v>
      </c>
      <c r="B53" s="1" t="s">
        <v>51</v>
      </c>
      <c r="C53" s="2">
        <v>0</v>
      </c>
      <c r="D53" s="2">
        <v>0</v>
      </c>
      <c r="E53" s="2">
        <v>0</v>
      </c>
      <c r="F53" s="2">
        <v>2</v>
      </c>
      <c r="G53" s="2">
        <v>3</v>
      </c>
      <c r="H53" s="2">
        <v>0</v>
      </c>
      <c r="I53" s="2">
        <v>0</v>
      </c>
      <c r="J53" s="3">
        <v>5</v>
      </c>
      <c r="Y53" s="1" t="s">
        <v>48</v>
      </c>
      <c r="Z53" s="1" t="s">
        <v>55</v>
      </c>
      <c r="AA53" s="2">
        <v>3</v>
      </c>
      <c r="AB53" s="1">
        <f t="shared" si="0"/>
        <v>0.0008952551477170994</v>
      </c>
    </row>
    <row r="54" spans="1:28" ht="15">
      <c r="A54" s="1" t="s">
        <v>48</v>
      </c>
      <c r="B54" s="1" t="s">
        <v>52</v>
      </c>
      <c r="C54" s="2">
        <v>0</v>
      </c>
      <c r="D54" s="2">
        <v>2</v>
      </c>
      <c r="E54" s="2">
        <v>1</v>
      </c>
      <c r="F54" s="2">
        <v>0</v>
      </c>
      <c r="G54" s="2">
        <v>0</v>
      </c>
      <c r="H54" s="2">
        <v>0</v>
      </c>
      <c r="I54" s="2">
        <v>0</v>
      </c>
      <c r="J54" s="3">
        <v>3</v>
      </c>
      <c r="Y54" s="1" t="s">
        <v>60</v>
      </c>
      <c r="Z54" s="1" t="s">
        <v>68</v>
      </c>
      <c r="AA54" s="2">
        <v>3</v>
      </c>
      <c r="AB54" s="1">
        <f t="shared" si="0"/>
        <v>0.0008952551477170994</v>
      </c>
    </row>
    <row r="55" spans="1:28" ht="15">
      <c r="A55" s="1" t="s">
        <v>48</v>
      </c>
      <c r="B55" s="1" t="s">
        <v>53</v>
      </c>
      <c r="C55" s="2">
        <v>34</v>
      </c>
      <c r="D55" s="2">
        <v>88</v>
      </c>
      <c r="E55" s="2">
        <v>0</v>
      </c>
      <c r="F55" s="2">
        <v>0</v>
      </c>
      <c r="G55" s="2">
        <v>0</v>
      </c>
      <c r="H55" s="2">
        <v>0</v>
      </c>
      <c r="I55" s="2">
        <v>18</v>
      </c>
      <c r="J55" s="3">
        <v>140</v>
      </c>
      <c r="Y55" s="1" t="s">
        <v>60</v>
      </c>
      <c r="Z55" s="1" t="s">
        <v>136</v>
      </c>
      <c r="AA55" s="2">
        <v>3</v>
      </c>
      <c r="AB55" s="1">
        <f t="shared" si="0"/>
        <v>0.0008952551477170994</v>
      </c>
    </row>
    <row r="56" spans="1:28" ht="15">
      <c r="A56" s="1" t="s">
        <v>48</v>
      </c>
      <c r="B56" s="1" t="s">
        <v>54</v>
      </c>
      <c r="C56" s="2">
        <v>18</v>
      </c>
      <c r="D56" s="2">
        <v>27</v>
      </c>
      <c r="E56" s="2">
        <v>38</v>
      </c>
      <c r="F56" s="2">
        <v>74</v>
      </c>
      <c r="G56" s="2">
        <v>12</v>
      </c>
      <c r="H56" s="2">
        <v>0</v>
      </c>
      <c r="I56" s="2">
        <v>0</v>
      </c>
      <c r="J56" s="3">
        <v>169</v>
      </c>
      <c r="Y56" s="1" t="s">
        <v>17</v>
      </c>
      <c r="Z56" s="1" t="s">
        <v>21</v>
      </c>
      <c r="AA56" s="2">
        <v>2</v>
      </c>
      <c r="AB56" s="1">
        <f t="shared" si="0"/>
        <v>0.000596836765144733</v>
      </c>
    </row>
    <row r="57" spans="1:28" ht="15">
      <c r="A57" s="1" t="s">
        <v>48</v>
      </c>
      <c r="B57" s="1" t="s">
        <v>55</v>
      </c>
      <c r="C57" s="2">
        <v>0</v>
      </c>
      <c r="D57" s="2">
        <v>3</v>
      </c>
      <c r="E57" s="2">
        <v>0</v>
      </c>
      <c r="F57" s="2">
        <v>0</v>
      </c>
      <c r="G57" s="2">
        <v>0</v>
      </c>
      <c r="H57" s="2">
        <v>0</v>
      </c>
      <c r="I57" s="2">
        <v>0</v>
      </c>
      <c r="J57" s="3">
        <v>3</v>
      </c>
      <c r="Y57" s="1" t="s">
        <v>17</v>
      </c>
      <c r="Z57" s="1" t="s">
        <v>131</v>
      </c>
      <c r="AA57" s="2">
        <v>2</v>
      </c>
      <c r="AB57" s="1">
        <f t="shared" si="0"/>
        <v>0.000596836765144733</v>
      </c>
    </row>
    <row r="58" spans="1:28" ht="15">
      <c r="A58" s="1" t="s">
        <v>48</v>
      </c>
      <c r="B58" s="1" t="s">
        <v>57</v>
      </c>
      <c r="C58" s="2">
        <v>0</v>
      </c>
      <c r="D58" s="2">
        <v>0</v>
      </c>
      <c r="E58" s="2">
        <v>15</v>
      </c>
      <c r="F58" s="2">
        <v>0</v>
      </c>
      <c r="G58" s="2">
        <v>0</v>
      </c>
      <c r="H58" s="2">
        <v>0</v>
      </c>
      <c r="I58" s="2">
        <v>0</v>
      </c>
      <c r="J58" s="3">
        <v>15</v>
      </c>
      <c r="Y58" s="1" t="s">
        <v>30</v>
      </c>
      <c r="Z58" s="1" t="s">
        <v>32</v>
      </c>
      <c r="AA58" s="2">
        <v>2</v>
      </c>
      <c r="AB58" s="1">
        <f t="shared" si="0"/>
        <v>0.000596836765144733</v>
      </c>
    </row>
    <row r="59" spans="1:28" ht="15">
      <c r="A59" s="1" t="s">
        <v>48</v>
      </c>
      <c r="B59" s="1" t="s">
        <v>58</v>
      </c>
      <c r="C59" s="2">
        <v>27</v>
      </c>
      <c r="D59" s="2">
        <v>60</v>
      </c>
      <c r="E59" s="2">
        <v>60</v>
      </c>
      <c r="F59" s="2">
        <v>17</v>
      </c>
      <c r="G59" s="2">
        <v>34</v>
      </c>
      <c r="H59" s="2">
        <v>1</v>
      </c>
      <c r="I59" s="2">
        <v>0</v>
      </c>
      <c r="J59" s="3">
        <v>199</v>
      </c>
      <c r="Y59" s="1" t="s">
        <v>41</v>
      </c>
      <c r="Z59" s="1" t="s">
        <v>43</v>
      </c>
      <c r="AA59" s="2">
        <v>2</v>
      </c>
      <c r="AB59" s="1">
        <f t="shared" si="0"/>
        <v>0.000596836765144733</v>
      </c>
    </row>
    <row r="60" spans="1:28" s="3" customFormat="1" ht="15">
      <c r="A60" s="3" t="s">
        <v>59</v>
      </c>
      <c r="C60" s="4">
        <v>83</v>
      </c>
      <c r="D60" s="4">
        <v>180</v>
      </c>
      <c r="E60" s="4">
        <v>118</v>
      </c>
      <c r="F60" s="4">
        <v>97</v>
      </c>
      <c r="G60" s="4">
        <v>53</v>
      </c>
      <c r="H60" s="4">
        <v>1</v>
      </c>
      <c r="I60" s="4">
        <v>18</v>
      </c>
      <c r="J60" s="3">
        <v>550</v>
      </c>
      <c r="L60" s="1"/>
      <c r="M60" s="1"/>
      <c r="N60" s="1"/>
      <c r="O60" s="1"/>
      <c r="P60" s="1"/>
      <c r="Q60" s="1"/>
      <c r="R60" s="1"/>
      <c r="S60" s="1"/>
      <c r="T60" s="1"/>
      <c r="Y60" s="1" t="s">
        <v>41</v>
      </c>
      <c r="Z60" s="1" t="s">
        <v>45</v>
      </c>
      <c r="AA60" s="2">
        <v>2</v>
      </c>
      <c r="AB60" s="1">
        <f t="shared" si="0"/>
        <v>0.000596836765144733</v>
      </c>
    </row>
    <row r="61" spans="1:28" ht="15">
      <c r="A61" s="1" t="s">
        <v>60</v>
      </c>
      <c r="B61" s="1" t="s">
        <v>61</v>
      </c>
      <c r="C61" s="2">
        <v>1</v>
      </c>
      <c r="D61" s="2">
        <v>0</v>
      </c>
      <c r="E61" s="2">
        <v>1</v>
      </c>
      <c r="F61" s="2">
        <v>0</v>
      </c>
      <c r="G61" s="2">
        <v>0</v>
      </c>
      <c r="H61" s="2">
        <v>0</v>
      </c>
      <c r="I61" s="2">
        <v>0</v>
      </c>
      <c r="J61" s="3">
        <v>2</v>
      </c>
      <c r="L61" s="3"/>
      <c r="M61" s="3"/>
      <c r="N61" s="3"/>
      <c r="O61" s="3"/>
      <c r="P61" s="3"/>
      <c r="Q61" s="3"/>
      <c r="R61" s="3"/>
      <c r="S61" s="3"/>
      <c r="T61" s="3"/>
      <c r="Y61" s="1" t="s">
        <v>48</v>
      </c>
      <c r="Z61" s="1" t="s">
        <v>134</v>
      </c>
      <c r="AA61" s="2">
        <v>2</v>
      </c>
      <c r="AB61" s="1">
        <f t="shared" si="0"/>
        <v>0.000596836765144733</v>
      </c>
    </row>
    <row r="62" spans="1:28" ht="15">
      <c r="A62" s="1" t="s">
        <v>60</v>
      </c>
      <c r="B62" s="1" t="s">
        <v>62</v>
      </c>
      <c r="C62" s="2">
        <v>0</v>
      </c>
      <c r="D62" s="2">
        <v>1</v>
      </c>
      <c r="E62" s="2">
        <v>0</v>
      </c>
      <c r="F62" s="2">
        <v>0</v>
      </c>
      <c r="G62" s="2">
        <v>0</v>
      </c>
      <c r="H62" s="2">
        <v>0</v>
      </c>
      <c r="I62" s="2">
        <v>0</v>
      </c>
      <c r="J62" s="3">
        <v>1</v>
      </c>
      <c r="Y62" s="1" t="s">
        <v>60</v>
      </c>
      <c r="Z62" s="1" t="s">
        <v>61</v>
      </c>
      <c r="AA62" s="2">
        <v>2</v>
      </c>
      <c r="AB62" s="1">
        <f t="shared" si="0"/>
        <v>0.000596836765144733</v>
      </c>
    </row>
    <row r="63" spans="1:28" ht="15">
      <c r="A63" s="1" t="s">
        <v>60</v>
      </c>
      <c r="B63" s="1" t="s">
        <v>139</v>
      </c>
      <c r="C63" s="2">
        <v>0</v>
      </c>
      <c r="D63" s="2">
        <v>0</v>
      </c>
      <c r="E63" s="2">
        <v>0</v>
      </c>
      <c r="F63" s="2">
        <v>0</v>
      </c>
      <c r="G63" s="2">
        <v>1</v>
      </c>
      <c r="H63" s="2">
        <v>0</v>
      </c>
      <c r="I63" s="2">
        <v>1</v>
      </c>
      <c r="J63" s="3">
        <v>2</v>
      </c>
      <c r="Y63" s="1" t="s">
        <v>60</v>
      </c>
      <c r="Z63" s="1" t="s">
        <v>139</v>
      </c>
      <c r="AA63" s="2">
        <v>2</v>
      </c>
      <c r="AB63" s="1">
        <f t="shared" si="0"/>
        <v>0.000596836765144733</v>
      </c>
    </row>
    <row r="64" spans="1:28" ht="15">
      <c r="A64" s="1" t="s">
        <v>60</v>
      </c>
      <c r="B64" s="1" t="s">
        <v>64</v>
      </c>
      <c r="C64" s="2">
        <v>3</v>
      </c>
      <c r="D64" s="2">
        <v>1</v>
      </c>
      <c r="E64" s="2">
        <v>0</v>
      </c>
      <c r="F64" s="2">
        <v>3</v>
      </c>
      <c r="G64" s="2">
        <v>2</v>
      </c>
      <c r="H64" s="2">
        <v>4</v>
      </c>
      <c r="I64" s="2">
        <v>1</v>
      </c>
      <c r="J64" s="3">
        <v>14</v>
      </c>
      <c r="Y64" s="1" t="s">
        <v>60</v>
      </c>
      <c r="Z64" s="1" t="s">
        <v>140</v>
      </c>
      <c r="AA64" s="2">
        <v>2</v>
      </c>
      <c r="AB64" s="1">
        <f t="shared" si="0"/>
        <v>0.000596836765144733</v>
      </c>
    </row>
    <row r="65" spans="1:28" ht="15">
      <c r="A65" s="1" t="s">
        <v>60</v>
      </c>
      <c r="B65" s="1" t="s">
        <v>65</v>
      </c>
      <c r="C65" s="2">
        <v>0</v>
      </c>
      <c r="D65" s="2">
        <v>0</v>
      </c>
      <c r="E65" s="2">
        <v>0</v>
      </c>
      <c r="F65" s="2">
        <v>10</v>
      </c>
      <c r="G65" s="2">
        <v>2</v>
      </c>
      <c r="H65" s="2">
        <v>3</v>
      </c>
      <c r="I65" s="2">
        <v>6</v>
      </c>
      <c r="J65" s="3">
        <v>21</v>
      </c>
      <c r="Y65" s="1" t="s">
        <v>60</v>
      </c>
      <c r="Z65" s="1" t="s">
        <v>66</v>
      </c>
      <c r="AA65" s="2">
        <v>2</v>
      </c>
      <c r="AB65" s="1">
        <f t="shared" si="0"/>
        <v>0.000596836765144733</v>
      </c>
    </row>
    <row r="66" spans="1:28" ht="15">
      <c r="A66" s="1" t="s">
        <v>60</v>
      </c>
      <c r="B66" s="1" t="s">
        <v>140</v>
      </c>
      <c r="C66" s="2">
        <v>0</v>
      </c>
      <c r="D66" s="2">
        <v>1</v>
      </c>
      <c r="E66" s="2">
        <v>0</v>
      </c>
      <c r="F66" s="2">
        <v>0</v>
      </c>
      <c r="G66" s="2">
        <v>1</v>
      </c>
      <c r="H66" s="2">
        <v>0</v>
      </c>
      <c r="I66" s="2">
        <v>0</v>
      </c>
      <c r="J66" s="3">
        <v>2</v>
      </c>
      <c r="Y66" s="1" t="s">
        <v>60</v>
      </c>
      <c r="Z66" s="1" t="s">
        <v>73</v>
      </c>
      <c r="AA66" s="2">
        <v>2</v>
      </c>
      <c r="AB66" s="1">
        <f t="shared" si="0"/>
        <v>0.000596836765144733</v>
      </c>
    </row>
    <row r="67" spans="1:28" ht="15">
      <c r="A67" s="1" t="s">
        <v>60</v>
      </c>
      <c r="B67" s="1" t="s">
        <v>66</v>
      </c>
      <c r="C67" s="2">
        <v>0</v>
      </c>
      <c r="D67" s="2">
        <v>2</v>
      </c>
      <c r="E67" s="2">
        <v>0</v>
      </c>
      <c r="F67" s="2">
        <v>0</v>
      </c>
      <c r="G67" s="2">
        <v>0</v>
      </c>
      <c r="H67" s="2">
        <v>0</v>
      </c>
      <c r="I67" s="2">
        <v>0</v>
      </c>
      <c r="J67" s="3">
        <v>2</v>
      </c>
      <c r="Y67" s="1" t="s">
        <v>76</v>
      </c>
      <c r="Z67" s="1" t="s">
        <v>56</v>
      </c>
      <c r="AA67" s="2">
        <v>2</v>
      </c>
      <c r="AB67" s="1">
        <f aca="true" t="shared" si="3" ref="AB67:AB85">AA67/3351</f>
        <v>0.000596836765144733</v>
      </c>
    </row>
    <row r="68" spans="1:28" ht="15">
      <c r="A68" s="1" t="s">
        <v>60</v>
      </c>
      <c r="B68" s="1" t="s">
        <v>67</v>
      </c>
      <c r="C68" s="2">
        <v>2</v>
      </c>
      <c r="D68" s="2">
        <v>5</v>
      </c>
      <c r="E68" s="2">
        <v>9</v>
      </c>
      <c r="F68" s="2">
        <v>14</v>
      </c>
      <c r="G68" s="2">
        <v>1</v>
      </c>
      <c r="H68" s="2">
        <v>13</v>
      </c>
      <c r="I68" s="2">
        <v>4</v>
      </c>
      <c r="J68" s="3">
        <v>48</v>
      </c>
      <c r="Y68" s="1" t="s">
        <v>11</v>
      </c>
      <c r="Z68" s="1" t="s">
        <v>137</v>
      </c>
      <c r="AA68" s="2">
        <v>1</v>
      </c>
      <c r="AB68" s="1">
        <f t="shared" si="3"/>
        <v>0.0002984183825723665</v>
      </c>
    </row>
    <row r="69" spans="1:28" ht="15">
      <c r="A69" s="1" t="s">
        <v>60</v>
      </c>
      <c r="B69" s="1" t="s">
        <v>68</v>
      </c>
      <c r="C69" s="2">
        <v>1</v>
      </c>
      <c r="D69" s="2">
        <v>0</v>
      </c>
      <c r="E69" s="2">
        <v>0</v>
      </c>
      <c r="F69" s="2">
        <v>2</v>
      </c>
      <c r="G69" s="2">
        <v>0</v>
      </c>
      <c r="H69" s="2">
        <v>0</v>
      </c>
      <c r="I69" s="2">
        <v>0</v>
      </c>
      <c r="J69" s="3">
        <v>3</v>
      </c>
      <c r="Y69" s="1" t="s">
        <v>17</v>
      </c>
      <c r="Z69" s="1" t="s">
        <v>19</v>
      </c>
      <c r="AA69" s="2">
        <v>1</v>
      </c>
      <c r="AB69" s="1">
        <f t="shared" si="3"/>
        <v>0.0002984183825723665</v>
      </c>
    </row>
    <row r="70" spans="1:28" ht="15">
      <c r="A70" s="1" t="s">
        <v>60</v>
      </c>
      <c r="B70" s="1" t="s">
        <v>69</v>
      </c>
      <c r="C70" s="2">
        <v>0</v>
      </c>
      <c r="D70" s="2">
        <v>1</v>
      </c>
      <c r="E70" s="2">
        <v>2</v>
      </c>
      <c r="F70" s="2">
        <v>0</v>
      </c>
      <c r="G70" s="2">
        <v>0</v>
      </c>
      <c r="H70" s="2">
        <v>0</v>
      </c>
      <c r="I70" s="2">
        <v>1</v>
      </c>
      <c r="J70" s="3">
        <v>4</v>
      </c>
      <c r="Y70" s="1" t="s">
        <v>17</v>
      </c>
      <c r="Z70" s="1" t="s">
        <v>129</v>
      </c>
      <c r="AA70" s="2">
        <v>1</v>
      </c>
      <c r="AB70" s="1">
        <f t="shared" si="3"/>
        <v>0.0002984183825723665</v>
      </c>
    </row>
    <row r="71" spans="1:28" ht="15">
      <c r="A71" s="1" t="s">
        <v>60</v>
      </c>
      <c r="B71" s="1" t="s">
        <v>135</v>
      </c>
      <c r="C71" s="2">
        <v>0</v>
      </c>
      <c r="D71" s="2">
        <v>0</v>
      </c>
      <c r="E71" s="2">
        <v>0</v>
      </c>
      <c r="F71" s="2">
        <v>0</v>
      </c>
      <c r="G71" s="2">
        <v>0</v>
      </c>
      <c r="H71" s="2">
        <v>1</v>
      </c>
      <c r="I71" s="2">
        <v>0</v>
      </c>
      <c r="J71" s="3">
        <v>1</v>
      </c>
      <c r="Y71" s="1" t="s">
        <v>17</v>
      </c>
      <c r="Z71" s="1" t="s">
        <v>130</v>
      </c>
      <c r="AA71" s="2">
        <v>1</v>
      </c>
      <c r="AB71" s="1">
        <f t="shared" si="3"/>
        <v>0.0002984183825723665</v>
      </c>
    </row>
    <row r="72" spans="1:28" ht="15">
      <c r="A72" s="1" t="s">
        <v>60</v>
      </c>
      <c r="B72" s="1" t="s">
        <v>70</v>
      </c>
      <c r="C72" s="2">
        <v>5</v>
      </c>
      <c r="D72" s="2">
        <v>5</v>
      </c>
      <c r="E72" s="2">
        <v>5</v>
      </c>
      <c r="F72" s="2">
        <v>0</v>
      </c>
      <c r="G72" s="2">
        <v>0</v>
      </c>
      <c r="H72" s="2">
        <v>0</v>
      </c>
      <c r="I72" s="2">
        <v>0</v>
      </c>
      <c r="J72" s="3">
        <v>15</v>
      </c>
      <c r="Y72" s="1" t="s">
        <v>17</v>
      </c>
      <c r="Z72" s="1" t="s">
        <v>138</v>
      </c>
      <c r="AA72" s="2">
        <v>1</v>
      </c>
      <c r="AB72" s="1">
        <f t="shared" si="3"/>
        <v>0.0002984183825723665</v>
      </c>
    </row>
    <row r="73" spans="1:28" ht="15">
      <c r="A73" s="1" t="s">
        <v>60</v>
      </c>
      <c r="B73" s="1" t="s">
        <v>71</v>
      </c>
      <c r="C73" s="2">
        <v>1</v>
      </c>
      <c r="D73" s="2">
        <v>2</v>
      </c>
      <c r="E73" s="2">
        <v>2</v>
      </c>
      <c r="F73" s="2">
        <v>2</v>
      </c>
      <c r="G73" s="2">
        <v>0</v>
      </c>
      <c r="H73" s="2">
        <v>1</v>
      </c>
      <c r="I73" s="2">
        <v>4</v>
      </c>
      <c r="J73" s="3">
        <v>12</v>
      </c>
      <c r="Y73" s="1" t="s">
        <v>17</v>
      </c>
      <c r="Z73" s="1" t="s">
        <v>22</v>
      </c>
      <c r="AA73" s="2">
        <v>1</v>
      </c>
      <c r="AB73" s="1">
        <f t="shared" si="3"/>
        <v>0.0002984183825723665</v>
      </c>
    </row>
    <row r="74" spans="1:28" ht="15">
      <c r="A74" s="1" t="s">
        <v>60</v>
      </c>
      <c r="B74" s="1" t="s">
        <v>136</v>
      </c>
      <c r="C74" s="2">
        <v>0</v>
      </c>
      <c r="D74" s="2">
        <v>0</v>
      </c>
      <c r="E74" s="2">
        <v>1</v>
      </c>
      <c r="F74" s="2">
        <v>0</v>
      </c>
      <c r="G74" s="2">
        <v>0</v>
      </c>
      <c r="H74" s="2">
        <v>2</v>
      </c>
      <c r="I74" s="2">
        <v>0</v>
      </c>
      <c r="J74" s="3">
        <v>3</v>
      </c>
      <c r="Y74" s="1" t="s">
        <v>17</v>
      </c>
      <c r="Z74" s="1" t="s">
        <v>25</v>
      </c>
      <c r="AA74" s="2">
        <v>1</v>
      </c>
      <c r="AB74" s="1">
        <f t="shared" si="3"/>
        <v>0.0002984183825723665</v>
      </c>
    </row>
    <row r="75" spans="1:28" ht="15">
      <c r="A75" s="1" t="s">
        <v>60</v>
      </c>
      <c r="B75" s="1" t="s">
        <v>72</v>
      </c>
      <c r="C75" s="2">
        <v>14</v>
      </c>
      <c r="D75" s="2">
        <v>34</v>
      </c>
      <c r="E75" s="2">
        <v>29</v>
      </c>
      <c r="F75" s="2">
        <v>44</v>
      </c>
      <c r="G75" s="2">
        <v>119</v>
      </c>
      <c r="H75" s="2">
        <v>64</v>
      </c>
      <c r="I75" s="2">
        <v>11</v>
      </c>
      <c r="J75" s="3">
        <v>315</v>
      </c>
      <c r="Y75" s="1" t="s">
        <v>17</v>
      </c>
      <c r="Z75" s="1" t="s">
        <v>26</v>
      </c>
      <c r="AA75" s="2">
        <v>1</v>
      </c>
      <c r="AB75" s="1">
        <f t="shared" si="3"/>
        <v>0.0002984183825723665</v>
      </c>
    </row>
    <row r="76" spans="1:28" ht="15">
      <c r="A76" s="1" t="s">
        <v>60</v>
      </c>
      <c r="B76" s="1" t="s">
        <v>73</v>
      </c>
      <c r="C76" s="2">
        <v>1</v>
      </c>
      <c r="D76" s="2">
        <v>0</v>
      </c>
      <c r="E76" s="2">
        <v>0</v>
      </c>
      <c r="F76" s="2">
        <v>0</v>
      </c>
      <c r="G76" s="2">
        <v>0</v>
      </c>
      <c r="H76" s="2">
        <v>0</v>
      </c>
      <c r="I76" s="2">
        <v>1</v>
      </c>
      <c r="J76" s="3">
        <v>2</v>
      </c>
      <c r="Y76" s="1" t="s">
        <v>17</v>
      </c>
      <c r="Z76" s="1" t="s">
        <v>27</v>
      </c>
      <c r="AA76" s="2">
        <v>1</v>
      </c>
      <c r="AB76" s="1">
        <f t="shared" si="3"/>
        <v>0.0002984183825723665</v>
      </c>
    </row>
    <row r="77" spans="1:28" ht="15">
      <c r="A77" s="1" t="s">
        <v>60</v>
      </c>
      <c r="B77" s="1" t="s">
        <v>74</v>
      </c>
      <c r="C77" s="2">
        <v>0</v>
      </c>
      <c r="D77" s="2">
        <v>1</v>
      </c>
      <c r="E77" s="2">
        <v>0</v>
      </c>
      <c r="F77" s="2">
        <v>0</v>
      </c>
      <c r="G77" s="2">
        <v>0</v>
      </c>
      <c r="H77" s="2">
        <v>0</v>
      </c>
      <c r="I77" s="2">
        <v>0</v>
      </c>
      <c r="J77" s="3">
        <v>1</v>
      </c>
      <c r="Y77" s="1" t="s">
        <v>17</v>
      </c>
      <c r="Z77" s="1" t="s">
        <v>28</v>
      </c>
      <c r="AA77" s="2">
        <v>1</v>
      </c>
      <c r="AB77" s="1">
        <f t="shared" si="3"/>
        <v>0.0002984183825723665</v>
      </c>
    </row>
    <row r="78" spans="1:28" s="3" customFormat="1" ht="15">
      <c r="A78" s="3" t="s">
        <v>75</v>
      </c>
      <c r="C78" s="4">
        <v>28</v>
      </c>
      <c r="D78" s="4">
        <v>53</v>
      </c>
      <c r="E78" s="4">
        <v>49</v>
      </c>
      <c r="F78" s="4">
        <v>75</v>
      </c>
      <c r="G78" s="4">
        <v>126</v>
      </c>
      <c r="H78" s="4">
        <v>88</v>
      </c>
      <c r="I78" s="4">
        <v>29</v>
      </c>
      <c r="J78" s="3">
        <v>448</v>
      </c>
      <c r="L78" s="1"/>
      <c r="M78" s="1"/>
      <c r="N78" s="1"/>
      <c r="O78" s="1"/>
      <c r="P78" s="1"/>
      <c r="Q78" s="1"/>
      <c r="R78" s="1"/>
      <c r="S78" s="1"/>
      <c r="T78" s="1"/>
      <c r="Y78" s="1" t="s">
        <v>30</v>
      </c>
      <c r="Z78" s="1" t="s">
        <v>132</v>
      </c>
      <c r="AA78" s="2">
        <v>1</v>
      </c>
      <c r="AB78" s="1">
        <f t="shared" si="3"/>
        <v>0.0002984183825723665</v>
      </c>
    </row>
    <row r="79" spans="1:28" ht="15">
      <c r="A79" s="1" t="s">
        <v>76</v>
      </c>
      <c r="B79" s="1" t="s">
        <v>77</v>
      </c>
      <c r="C79" s="2">
        <v>11</v>
      </c>
      <c r="D79" s="2">
        <v>6</v>
      </c>
      <c r="E79" s="2">
        <v>10</v>
      </c>
      <c r="F79" s="2">
        <v>11</v>
      </c>
      <c r="G79" s="2">
        <v>11</v>
      </c>
      <c r="H79" s="2">
        <v>4</v>
      </c>
      <c r="I79" s="2">
        <v>7</v>
      </c>
      <c r="J79" s="3">
        <v>60</v>
      </c>
      <c r="L79" s="3"/>
      <c r="M79" s="3"/>
      <c r="N79" s="3"/>
      <c r="O79" s="3"/>
      <c r="P79" s="3"/>
      <c r="Q79" s="3"/>
      <c r="R79" s="3"/>
      <c r="S79" s="3"/>
      <c r="T79" s="3"/>
      <c r="Y79" s="1" t="s">
        <v>30</v>
      </c>
      <c r="Z79" s="1" t="s">
        <v>133</v>
      </c>
      <c r="AA79" s="2">
        <v>1</v>
      </c>
      <c r="AB79" s="1">
        <f t="shared" si="3"/>
        <v>0.0002984183825723665</v>
      </c>
    </row>
    <row r="80" spans="1:28" ht="15">
      <c r="A80" s="1" t="s">
        <v>76</v>
      </c>
      <c r="B80" s="1" t="s">
        <v>78</v>
      </c>
      <c r="C80" s="2">
        <v>4</v>
      </c>
      <c r="D80" s="2">
        <v>5</v>
      </c>
      <c r="E80" s="2">
        <v>3</v>
      </c>
      <c r="F80" s="2">
        <v>4</v>
      </c>
      <c r="G80" s="2">
        <v>2</v>
      </c>
      <c r="H80" s="2">
        <v>0</v>
      </c>
      <c r="I80" s="2">
        <v>2</v>
      </c>
      <c r="J80" s="3">
        <v>20</v>
      </c>
      <c r="Y80" s="1" t="s">
        <v>30</v>
      </c>
      <c r="Z80" s="1" t="s">
        <v>34</v>
      </c>
      <c r="AA80" s="2">
        <v>1</v>
      </c>
      <c r="AB80" s="1">
        <f t="shared" si="3"/>
        <v>0.0002984183825723665</v>
      </c>
    </row>
    <row r="81" spans="1:28" ht="15">
      <c r="A81" s="1" t="s">
        <v>76</v>
      </c>
      <c r="B81" s="1" t="s">
        <v>79</v>
      </c>
      <c r="C81" s="2">
        <v>0</v>
      </c>
      <c r="D81" s="2">
        <v>1</v>
      </c>
      <c r="E81" s="2">
        <v>3</v>
      </c>
      <c r="F81" s="2">
        <v>4</v>
      </c>
      <c r="G81" s="2">
        <v>0</v>
      </c>
      <c r="H81" s="2">
        <v>4</v>
      </c>
      <c r="I81" s="2">
        <v>8</v>
      </c>
      <c r="J81" s="3">
        <v>20</v>
      </c>
      <c r="Y81" s="1" t="s">
        <v>41</v>
      </c>
      <c r="Z81" s="1" t="s">
        <v>46</v>
      </c>
      <c r="AA81" s="2">
        <v>1</v>
      </c>
      <c r="AB81" s="1">
        <f t="shared" si="3"/>
        <v>0.0002984183825723665</v>
      </c>
    </row>
    <row r="82" spans="1:28" ht="15">
      <c r="A82" s="1" t="s">
        <v>76</v>
      </c>
      <c r="B82" s="1" t="s">
        <v>80</v>
      </c>
      <c r="C82" s="2">
        <v>17</v>
      </c>
      <c r="D82" s="2">
        <v>26</v>
      </c>
      <c r="E82" s="2">
        <v>34</v>
      </c>
      <c r="F82" s="2">
        <v>29</v>
      </c>
      <c r="G82" s="2">
        <v>48</v>
      </c>
      <c r="H82" s="2">
        <v>49</v>
      </c>
      <c r="I82" s="2">
        <v>5</v>
      </c>
      <c r="J82" s="3">
        <v>208</v>
      </c>
      <c r="Y82" s="1" t="s">
        <v>60</v>
      </c>
      <c r="Z82" s="1" t="s">
        <v>62</v>
      </c>
      <c r="AA82" s="2">
        <v>1</v>
      </c>
      <c r="AB82" s="1">
        <f t="shared" si="3"/>
        <v>0.0002984183825723665</v>
      </c>
    </row>
    <row r="83" spans="1:28" ht="15">
      <c r="A83" s="1" t="s">
        <v>76</v>
      </c>
      <c r="B83" s="1" t="s">
        <v>81</v>
      </c>
      <c r="C83" s="2">
        <v>0</v>
      </c>
      <c r="D83" s="2">
        <v>0</v>
      </c>
      <c r="E83" s="2">
        <v>3</v>
      </c>
      <c r="F83" s="2">
        <v>1</v>
      </c>
      <c r="G83" s="2">
        <v>5</v>
      </c>
      <c r="H83" s="2">
        <v>2</v>
      </c>
      <c r="I83" s="2">
        <v>0</v>
      </c>
      <c r="J83" s="3">
        <v>11</v>
      </c>
      <c r="Y83" s="1" t="s">
        <v>60</v>
      </c>
      <c r="Z83" s="1" t="s">
        <v>135</v>
      </c>
      <c r="AA83" s="2">
        <v>1</v>
      </c>
      <c r="AB83" s="1">
        <f t="shared" si="3"/>
        <v>0.0002984183825723665</v>
      </c>
    </row>
    <row r="84" spans="1:28" ht="15">
      <c r="A84" s="1" t="s">
        <v>76</v>
      </c>
      <c r="B84" s="1" t="s">
        <v>82</v>
      </c>
      <c r="C84" s="2">
        <v>3</v>
      </c>
      <c r="D84" s="2">
        <v>2</v>
      </c>
      <c r="E84" s="2">
        <v>14</v>
      </c>
      <c r="F84" s="2">
        <v>11</v>
      </c>
      <c r="G84" s="2">
        <v>8</v>
      </c>
      <c r="H84" s="2">
        <v>13</v>
      </c>
      <c r="I84" s="2">
        <v>11</v>
      </c>
      <c r="J84" s="3">
        <v>62</v>
      </c>
      <c r="Y84" s="1" t="s">
        <v>60</v>
      </c>
      <c r="Z84" s="1" t="s">
        <v>74</v>
      </c>
      <c r="AA84" s="2">
        <v>1</v>
      </c>
      <c r="AB84" s="1">
        <f t="shared" si="3"/>
        <v>0.0002984183825723665</v>
      </c>
    </row>
    <row r="85" spans="1:28" ht="15">
      <c r="A85" s="1" t="s">
        <v>76</v>
      </c>
      <c r="B85" s="1" t="s">
        <v>83</v>
      </c>
      <c r="C85" s="2">
        <v>17</v>
      </c>
      <c r="D85" s="2">
        <v>78</v>
      </c>
      <c r="E85" s="2">
        <v>29</v>
      </c>
      <c r="F85" s="2">
        <v>3</v>
      </c>
      <c r="G85" s="2">
        <v>29</v>
      </c>
      <c r="H85" s="2">
        <v>4</v>
      </c>
      <c r="I85" s="2">
        <v>10</v>
      </c>
      <c r="J85" s="3">
        <v>170</v>
      </c>
      <c r="Y85" s="1" t="s">
        <v>76</v>
      </c>
      <c r="Z85" s="1" t="s">
        <v>84</v>
      </c>
      <c r="AA85" s="2">
        <v>1</v>
      </c>
      <c r="AB85" s="1">
        <f t="shared" si="3"/>
        <v>0.0002984183825723665</v>
      </c>
    </row>
    <row r="86" spans="1:27" ht="15">
      <c r="A86" s="1" t="s">
        <v>76</v>
      </c>
      <c r="B86" s="1" t="s">
        <v>84</v>
      </c>
      <c r="C86" s="2">
        <v>0</v>
      </c>
      <c r="D86" s="2">
        <v>1</v>
      </c>
      <c r="E86" s="2">
        <v>0</v>
      </c>
      <c r="F86" s="2">
        <v>0</v>
      </c>
      <c r="G86" s="2">
        <v>0</v>
      </c>
      <c r="H86" s="2">
        <v>0</v>
      </c>
      <c r="I86" s="2">
        <v>0</v>
      </c>
      <c r="J86" s="3">
        <v>1</v>
      </c>
      <c r="Y86" s="58" t="s">
        <v>147</v>
      </c>
      <c r="Z86" s="3"/>
      <c r="AA86" s="4">
        <f>SUM(AA2:AA85)</f>
        <v>3351</v>
      </c>
    </row>
    <row r="87" spans="1:27" ht="15">
      <c r="A87" s="1" t="s">
        <v>76</v>
      </c>
      <c r="B87" s="1" t="s">
        <v>85</v>
      </c>
      <c r="C87" s="2">
        <v>5</v>
      </c>
      <c r="D87" s="2">
        <v>2</v>
      </c>
      <c r="E87" s="2">
        <v>2</v>
      </c>
      <c r="F87" s="2">
        <v>2</v>
      </c>
      <c r="G87" s="2">
        <v>3</v>
      </c>
      <c r="H87" s="2">
        <v>1</v>
      </c>
      <c r="I87" s="2">
        <v>0</v>
      </c>
      <c r="J87" s="3">
        <v>15</v>
      </c>
      <c r="AA87" s="2"/>
    </row>
    <row r="88" spans="1:27" ht="15">
      <c r="A88" s="1" t="s">
        <v>76</v>
      </c>
      <c r="B88" s="1" t="s">
        <v>56</v>
      </c>
      <c r="C88" s="2">
        <v>1</v>
      </c>
      <c r="D88" s="2">
        <v>0</v>
      </c>
      <c r="E88" s="2">
        <v>0</v>
      </c>
      <c r="F88" s="2">
        <v>1</v>
      </c>
      <c r="G88" s="2">
        <v>0</v>
      </c>
      <c r="H88" s="2">
        <v>0</v>
      </c>
      <c r="I88" s="2">
        <v>0</v>
      </c>
      <c r="J88" s="3">
        <v>2</v>
      </c>
      <c r="Y88" s="3"/>
      <c r="Z88" s="3"/>
      <c r="AA88" s="3"/>
    </row>
    <row r="89" spans="1:10" ht="15">
      <c r="A89" s="1" t="s">
        <v>76</v>
      </c>
      <c r="B89" s="1" t="s">
        <v>86</v>
      </c>
      <c r="C89" s="2">
        <v>6</v>
      </c>
      <c r="D89" s="2">
        <v>3</v>
      </c>
      <c r="E89" s="2">
        <v>0</v>
      </c>
      <c r="F89" s="2">
        <v>2</v>
      </c>
      <c r="G89" s="2">
        <v>3</v>
      </c>
      <c r="H89" s="2">
        <v>3</v>
      </c>
      <c r="I89" s="2">
        <v>0</v>
      </c>
      <c r="J89" s="3">
        <v>17</v>
      </c>
    </row>
    <row r="90" spans="1:27" s="3" customFormat="1" ht="15">
      <c r="A90" s="3" t="s">
        <v>87</v>
      </c>
      <c r="C90" s="4">
        <v>64</v>
      </c>
      <c r="D90" s="4">
        <v>124</v>
      </c>
      <c r="E90" s="4">
        <v>98</v>
      </c>
      <c r="F90" s="4">
        <v>68</v>
      </c>
      <c r="G90" s="4">
        <v>109</v>
      </c>
      <c r="H90" s="4">
        <v>80</v>
      </c>
      <c r="I90" s="4">
        <v>43</v>
      </c>
      <c r="J90" s="3">
        <v>586</v>
      </c>
      <c r="L90" s="1"/>
      <c r="M90" s="1"/>
      <c r="N90" s="1"/>
      <c r="O90" s="1"/>
      <c r="P90" s="1"/>
      <c r="Q90" s="1"/>
      <c r="R90" s="1"/>
      <c r="S90" s="1"/>
      <c r="T90" s="1"/>
      <c r="Y90" s="1"/>
      <c r="Z90" s="1"/>
      <c r="AA90" s="1"/>
    </row>
    <row r="91" spans="1:20" ht="15">
      <c r="A91" s="1" t="s">
        <v>88</v>
      </c>
      <c r="B91" s="1" t="s">
        <v>18</v>
      </c>
      <c r="C91" s="2">
        <v>16</v>
      </c>
      <c r="D91" s="2">
        <v>3</v>
      </c>
      <c r="E91" s="2">
        <v>4</v>
      </c>
      <c r="F91" s="2">
        <v>4</v>
      </c>
      <c r="G91" s="2">
        <v>5</v>
      </c>
      <c r="H91" s="2">
        <v>4</v>
      </c>
      <c r="I91" s="2">
        <v>6</v>
      </c>
      <c r="J91" s="3">
        <v>42</v>
      </c>
      <c r="L91" s="3"/>
      <c r="M91" s="3"/>
      <c r="N91" s="3"/>
      <c r="O91" s="3"/>
      <c r="P91" s="3"/>
      <c r="Q91" s="3"/>
      <c r="R91" s="3"/>
      <c r="S91" s="3"/>
      <c r="T91" s="3"/>
    </row>
    <row r="92" spans="1:10" ht="15">
      <c r="A92" s="1" t="s">
        <v>88</v>
      </c>
      <c r="B92" s="1" t="s">
        <v>37</v>
      </c>
      <c r="C92" s="2">
        <v>50</v>
      </c>
      <c r="D92" s="2">
        <v>42</v>
      </c>
      <c r="E92" s="2">
        <v>33</v>
      </c>
      <c r="F92" s="2">
        <v>108</v>
      </c>
      <c r="G92" s="2">
        <v>104</v>
      </c>
      <c r="H92" s="2">
        <v>88</v>
      </c>
      <c r="I92" s="2">
        <v>80</v>
      </c>
      <c r="J92" s="3">
        <v>505</v>
      </c>
    </row>
    <row r="93" spans="1:10" ht="15">
      <c r="A93" s="1" t="s">
        <v>88</v>
      </c>
      <c r="B93" s="1" t="s">
        <v>38</v>
      </c>
      <c r="C93" s="2">
        <v>32</v>
      </c>
      <c r="D93" s="2">
        <v>15</v>
      </c>
      <c r="E93" s="2">
        <v>9</v>
      </c>
      <c r="F93" s="2">
        <v>4</v>
      </c>
      <c r="G93" s="2">
        <v>2</v>
      </c>
      <c r="H93" s="2">
        <v>7</v>
      </c>
      <c r="I93" s="2">
        <v>4</v>
      </c>
      <c r="J93" s="3">
        <v>73</v>
      </c>
    </row>
    <row r="94" spans="1:10" ht="15">
      <c r="A94" s="1" t="s">
        <v>88</v>
      </c>
      <c r="B94" s="1" t="s">
        <v>89</v>
      </c>
      <c r="C94" s="2">
        <v>0</v>
      </c>
      <c r="D94" s="2">
        <v>8</v>
      </c>
      <c r="E94" s="2">
        <v>5</v>
      </c>
      <c r="F94" s="2">
        <v>1</v>
      </c>
      <c r="G94" s="2">
        <v>1</v>
      </c>
      <c r="H94" s="2">
        <v>0</v>
      </c>
      <c r="I94" s="2">
        <v>4</v>
      </c>
      <c r="J94" s="3">
        <v>19</v>
      </c>
    </row>
    <row r="95" spans="1:27" s="3" customFormat="1" ht="15">
      <c r="A95" s="3" t="s">
        <v>90</v>
      </c>
      <c r="C95" s="4">
        <v>98</v>
      </c>
      <c r="D95" s="4">
        <v>68</v>
      </c>
      <c r="E95" s="4">
        <v>51</v>
      </c>
      <c r="F95" s="4">
        <v>117</v>
      </c>
      <c r="G95" s="4">
        <v>112</v>
      </c>
      <c r="H95" s="4">
        <v>99</v>
      </c>
      <c r="I95" s="4">
        <v>94</v>
      </c>
      <c r="J95" s="3">
        <v>639</v>
      </c>
      <c r="L95" s="1"/>
      <c r="M95" s="1"/>
      <c r="N95" s="1"/>
      <c r="O95" s="1"/>
      <c r="P95" s="1"/>
      <c r="Q95" s="1"/>
      <c r="R95" s="1"/>
      <c r="S95" s="1"/>
      <c r="T95" s="1"/>
      <c r="Y95" s="1"/>
      <c r="Z95" s="1"/>
      <c r="AA95" s="1"/>
    </row>
    <row r="96" spans="1:27" s="3" customFormat="1" ht="15">
      <c r="A96" s="3" t="s">
        <v>91</v>
      </c>
      <c r="C96" s="4">
        <v>780</v>
      </c>
      <c r="D96" s="4">
        <v>594</v>
      </c>
      <c r="E96" s="4">
        <v>404</v>
      </c>
      <c r="F96" s="4">
        <v>418</v>
      </c>
      <c r="G96" s="4">
        <v>508</v>
      </c>
      <c r="H96" s="4">
        <v>392</v>
      </c>
      <c r="I96" s="4">
        <v>255</v>
      </c>
      <c r="J96" s="3">
        <v>3351</v>
      </c>
      <c r="Y96" s="1"/>
      <c r="Z96" s="1"/>
      <c r="AA96" s="1"/>
    </row>
    <row r="97" spans="12:20" ht="15">
      <c r="L97" s="3"/>
      <c r="M97" s="3"/>
      <c r="N97" s="3"/>
      <c r="O97" s="3"/>
      <c r="P97" s="3"/>
      <c r="Q97" s="3"/>
      <c r="R97" s="3"/>
      <c r="S97" s="3"/>
      <c r="T97" s="3"/>
    </row>
    <row r="126" spans="12:18" ht="15">
      <c r="L126" s="54" t="s">
        <v>0</v>
      </c>
      <c r="M126" s="3" t="s">
        <v>93</v>
      </c>
      <c r="N126" s="3" t="s">
        <v>94</v>
      </c>
      <c r="O126" s="3" t="s">
        <v>95</v>
      </c>
      <c r="P126" s="3" t="s">
        <v>96</v>
      </c>
      <c r="Q126" s="3" t="s">
        <v>97</v>
      </c>
      <c r="R126" s="3" t="s">
        <v>91</v>
      </c>
    </row>
    <row r="127" spans="12:18" ht="15">
      <c r="L127" s="56" t="s">
        <v>2</v>
      </c>
      <c r="M127" s="2">
        <v>0</v>
      </c>
      <c r="N127" s="2">
        <v>56</v>
      </c>
      <c r="O127" s="2">
        <v>0</v>
      </c>
      <c r="P127" s="2">
        <v>280</v>
      </c>
      <c r="Q127" s="53">
        <v>0</v>
      </c>
      <c r="R127" s="4">
        <v>336</v>
      </c>
    </row>
    <row r="128" spans="12:18" ht="15">
      <c r="L128" s="56" t="s">
        <v>11</v>
      </c>
      <c r="M128" s="2">
        <v>0</v>
      </c>
      <c r="N128" s="2">
        <v>0</v>
      </c>
      <c r="O128" s="2">
        <v>2</v>
      </c>
      <c r="P128" s="2">
        <v>39</v>
      </c>
      <c r="Q128" s="53">
        <v>0</v>
      </c>
      <c r="R128" s="4">
        <v>41</v>
      </c>
    </row>
    <row r="129" spans="12:18" ht="15">
      <c r="L129" s="56" t="s">
        <v>17</v>
      </c>
      <c r="M129" s="2">
        <v>0</v>
      </c>
      <c r="N129" s="2">
        <v>1</v>
      </c>
      <c r="O129" s="2">
        <v>1</v>
      </c>
      <c r="P129" s="2">
        <v>43</v>
      </c>
      <c r="Q129" s="53">
        <v>0</v>
      </c>
      <c r="R129" s="4">
        <v>45</v>
      </c>
    </row>
    <row r="130" spans="12:18" ht="15">
      <c r="L130" s="56" t="s">
        <v>30</v>
      </c>
      <c r="M130" s="2">
        <v>1</v>
      </c>
      <c r="N130" s="53">
        <v>0</v>
      </c>
      <c r="O130" s="53">
        <v>0</v>
      </c>
      <c r="P130" s="2">
        <v>4</v>
      </c>
      <c r="Q130" s="53">
        <v>0</v>
      </c>
      <c r="R130" s="4">
        <v>5</v>
      </c>
    </row>
    <row r="131" spans="12:18" ht="15">
      <c r="L131" s="56" t="s">
        <v>36</v>
      </c>
      <c r="M131" s="53">
        <v>0</v>
      </c>
      <c r="N131" s="2">
        <v>2</v>
      </c>
      <c r="O131" s="53">
        <v>0</v>
      </c>
      <c r="P131" s="2">
        <v>2</v>
      </c>
      <c r="Q131" s="53">
        <v>0</v>
      </c>
      <c r="R131" s="4">
        <v>4</v>
      </c>
    </row>
    <row r="132" spans="12:18" ht="15">
      <c r="L132" s="56" t="s">
        <v>41</v>
      </c>
      <c r="M132" s="2">
        <v>1</v>
      </c>
      <c r="N132" s="2">
        <v>88</v>
      </c>
      <c r="O132" s="2">
        <v>5</v>
      </c>
      <c r="P132" s="2">
        <v>603</v>
      </c>
      <c r="Q132" s="53">
        <v>0</v>
      </c>
      <c r="R132" s="4">
        <v>697</v>
      </c>
    </row>
    <row r="133" spans="12:18" ht="15">
      <c r="L133" s="56" t="s">
        <v>48</v>
      </c>
      <c r="M133" s="53">
        <v>0</v>
      </c>
      <c r="N133" s="2">
        <v>388</v>
      </c>
      <c r="O133" s="53">
        <v>0</v>
      </c>
      <c r="P133" s="2">
        <v>161</v>
      </c>
      <c r="Q133" s="2">
        <v>1</v>
      </c>
      <c r="R133" s="4">
        <v>550</v>
      </c>
    </row>
    <row r="134" spans="12:18" ht="15">
      <c r="L134" s="56" t="s">
        <v>60</v>
      </c>
      <c r="M134" s="53">
        <v>0</v>
      </c>
      <c r="N134" s="53">
        <v>0</v>
      </c>
      <c r="O134" s="2">
        <v>1</v>
      </c>
      <c r="P134" s="2">
        <v>447</v>
      </c>
      <c r="Q134" s="53">
        <v>0</v>
      </c>
      <c r="R134" s="4">
        <v>448</v>
      </c>
    </row>
    <row r="135" spans="12:18" ht="15">
      <c r="L135" s="57" t="s">
        <v>76</v>
      </c>
      <c r="M135" s="53">
        <v>0</v>
      </c>
      <c r="N135" s="2">
        <v>17</v>
      </c>
      <c r="O135" s="2">
        <v>1</v>
      </c>
      <c r="P135" s="2">
        <v>568</v>
      </c>
      <c r="Q135" s="53">
        <v>0</v>
      </c>
      <c r="R135" s="4">
        <v>586</v>
      </c>
    </row>
    <row r="136" spans="12:18" ht="15">
      <c r="L136" s="56" t="s">
        <v>88</v>
      </c>
      <c r="M136" s="2">
        <v>1</v>
      </c>
      <c r="N136" s="2">
        <v>107</v>
      </c>
      <c r="O136" s="2">
        <v>68</v>
      </c>
      <c r="P136" s="2">
        <v>463</v>
      </c>
      <c r="Q136" s="53">
        <v>0</v>
      </c>
      <c r="R136" s="4">
        <v>639</v>
      </c>
    </row>
    <row r="137" spans="12:18" ht="15">
      <c r="L137" s="3" t="s">
        <v>92</v>
      </c>
      <c r="M137" s="4">
        <v>3</v>
      </c>
      <c r="N137" s="4">
        <v>659</v>
      </c>
      <c r="O137" s="4">
        <v>78</v>
      </c>
      <c r="P137" s="4">
        <v>2610</v>
      </c>
      <c r="Q137" s="4">
        <v>1</v>
      </c>
      <c r="R137" s="4">
        <v>3351</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Edison Soto</dc:creator>
  <cp:keywords/>
  <dc:description/>
  <cp:lastModifiedBy>Preferred Customer</cp:lastModifiedBy>
  <dcterms:created xsi:type="dcterms:W3CDTF">2008-04-29T18:15:32Z</dcterms:created>
  <dcterms:modified xsi:type="dcterms:W3CDTF">2009-09-07T20:25:54Z</dcterms:modified>
  <cp:category/>
  <cp:version/>
  <cp:contentType/>
  <cp:contentStatus/>
</cp:coreProperties>
</file>